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570" tabRatio="932" activeTab="0"/>
  </bookViews>
  <sheets>
    <sheet name="関係書類一覧表" sheetId="1" r:id="rId1"/>
    <sheet name="一括記入シート（最初に記入してください）" sheetId="2" r:id="rId2"/>
    <sheet name="1.設計書審査表（市町村の様式）〔当初〕" sheetId="3" r:id="rId3"/>
    <sheet name="2.設計書表紙〔当初〕" sheetId="4" r:id="rId4"/>
    <sheet name="3.工事施工伺（設計して発注する場合）" sheetId="5" r:id="rId5"/>
    <sheet name="4.工事施工伺（見積り依頼する場合）" sheetId="6" r:id="rId6"/>
    <sheet name="5.指名競争入札通知書（設計して発注する場合）" sheetId="7" r:id="rId7"/>
    <sheet name="6.見積依頼書（提案を含む見積書により発注する場合）" sheetId="8" r:id="rId8"/>
    <sheet name="7.現場説明会出席者名簿" sheetId="9" r:id="rId9"/>
    <sheet name="8.入札・開札の進め方" sheetId="10" r:id="rId10"/>
    <sheet name="9.入札書（見積書）様式" sheetId="11" r:id="rId11"/>
    <sheet name="10.予定価格調書" sheetId="12" r:id="rId12"/>
    <sheet name="11.入札経過書" sheetId="13" r:id="rId13"/>
    <sheet name="12.契約伺書" sheetId="14" r:id="rId14"/>
    <sheet name="13.建設工事請負契約書" sheetId="15" r:id="rId15"/>
    <sheet name="14.請書（契約金額が50万円未満の場合）" sheetId="16" r:id="rId16"/>
    <sheet name="15.設計書表紙〔変更後〕" sheetId="17" r:id="rId17"/>
    <sheet name="16.設計書審査表（市町村側の様式）〔変更後〕" sheetId="18" r:id="rId18"/>
    <sheet name="17.変更執行伺書" sheetId="19" r:id="rId19"/>
    <sheet name="18.建設工事変更請負契約書" sheetId="20" r:id="rId20"/>
    <sheet name="19.変更請書" sheetId="21" r:id="rId21"/>
    <sheet name="20.検査調書" sheetId="22" r:id="rId22"/>
    <sheet name="21.検査結果通知書" sheetId="23" r:id="rId23"/>
    <sheet name="22.写真整理帳" sheetId="24" r:id="rId24"/>
    <sheet name="23.チェック表" sheetId="25" r:id="rId25"/>
  </sheets>
  <definedNames>
    <definedName name="_xlnm.Print_Area" localSheetId="21">'20.検査調書'!$A$1:$AL$126</definedName>
    <definedName name="_xlnm.Print_Area" localSheetId="22">'21.検査結果通知書'!$A$1:$AL$48</definedName>
    <definedName name="_xlnm.Print_Area" localSheetId="1">'一括記入シート（最初に記入してください）'!$A$1:$F$216</definedName>
    <definedName name="_xlnm.Print_Area" localSheetId="0">'関係書類一覧表'!$A$1:$D$34</definedName>
  </definedNames>
  <calcPr fullCalcOnLoad="1"/>
</workbook>
</file>

<file path=xl/sharedStrings.xml><?xml version="1.0" encoding="utf-8"?>
<sst xmlns="http://schemas.openxmlformats.org/spreadsheetml/2006/main" count="1129" uniqueCount="602">
  <si>
    <t>番号</t>
  </si>
  <si>
    <t>様式番号</t>
  </si>
  <si>
    <t>書類</t>
  </si>
  <si>
    <t>用途</t>
  </si>
  <si>
    <t>一括記入シート</t>
  </si>
  <si>
    <t>記入事項の大部分はこちらに記入します（記入した内容は自動で他の書式に転記されます）</t>
  </si>
  <si>
    <t>設計書審査表　兼　見積業者等確認表（市側の様式）（変更前）</t>
  </si>
  <si>
    <t>設計書表紙（当初）（参考）</t>
  </si>
  <si>
    <t>工事施工伺（設計して発注する場合）</t>
  </si>
  <si>
    <t>設計書を作成して発注する場合の施工伺（長土連に設計書を委託する場合も含む）</t>
  </si>
  <si>
    <t>工事施工伺（提案を含む見積書により発注する場合）</t>
  </si>
  <si>
    <t>提案を含む見積書により発注する場合の施工伺</t>
  </si>
  <si>
    <t>設計書を作成して発注する場合の見積入札通知書（長土連に設計書を委託する場合も含む）</t>
  </si>
  <si>
    <t>見積依頼書（提案を含む見積書により発注する場合）</t>
  </si>
  <si>
    <t>提案を含む見積書により発注する場合の見積依頼書</t>
  </si>
  <si>
    <t>予定価格調書　※設計して発注する場合のみ必要</t>
  </si>
  <si>
    <t>設計して発注する場合のみ整理する書式。提案を含む見積書により発注する場合は不要。</t>
  </si>
  <si>
    <t>見積入札経過書</t>
  </si>
  <si>
    <t>見積入札の状況を整理する書式</t>
  </si>
  <si>
    <t>業者と契約を締結する際に整理</t>
  </si>
  <si>
    <t>請書（契約金額が50万円未満の場合）</t>
  </si>
  <si>
    <t>設計書表紙（変更後）（参考）</t>
  </si>
  <si>
    <t>変更がある場合は参考にしてください。</t>
  </si>
  <si>
    <t>設計書審査表（市側の様式）（変更後）</t>
  </si>
  <si>
    <t>変更がある場合は作成します。</t>
  </si>
  <si>
    <t>変更執行伺書</t>
  </si>
  <si>
    <t>変更がある場合は作成して整理します。</t>
  </si>
  <si>
    <t>建設工事変更請負契約書</t>
  </si>
  <si>
    <t>当初の契約が「契約書」の場合に使用する変更請負契約書です</t>
  </si>
  <si>
    <t>変更請書</t>
  </si>
  <si>
    <t>当初の契約が「請書」の場合に使用する変更請書です</t>
  </si>
  <si>
    <t>検査調書</t>
  </si>
  <si>
    <t>○最初（発注前）に記入する事項はここをクリック</t>
  </si>
  <si>
    <t>○落札業者決定後に記入する事項はここをクリック</t>
  </si>
  <si>
    <t>○工事内容に変更があるときはここをクリック</t>
  </si>
  <si>
    <t>○竣工時に記入する事項はここをクリック</t>
  </si>
  <si>
    <t>■ 最初に、以下の枠内の黄色のセルに入力してください。↓</t>
  </si>
  <si>
    <t>実施年度、組織の名称、交付金額等</t>
  </si>
  <si>
    <t>実施年度</t>
  </si>
  <si>
    <t>組織の名称</t>
  </si>
  <si>
    <t>代表者の役職名</t>
  </si>
  <si>
    <t>会長</t>
  </si>
  <si>
    <t>代表者の氏名</t>
  </si>
  <si>
    <t>組織の住所</t>
  </si>
  <si>
    <t>単年度あたりの交付金額</t>
  </si>
  <si>
    <t>円</t>
  </si>
  <si>
    <t>発注方法</t>
  </si>
  <si>
    <t>いずれかに○</t>
  </si>
  <si>
    <t>設計書を作成し発注する方法（長土連に設計を委託する場合も含む）</t>
  </si>
  <si>
    <t>　</t>
  </si>
  <si>
    <t>業者から提案を含む見積書を徴して発注する方法</t>
  </si>
  <si>
    <t>工事の概要等</t>
  </si>
  <si>
    <t>施工箇所の地区名</t>
  </si>
  <si>
    <t>工事名</t>
  </si>
  <si>
    <t>工種</t>
  </si>
  <si>
    <t>見積業者数</t>
  </si>
  <si>
    <t>受益面積</t>
  </si>
  <si>
    <t>関係戸数</t>
  </si>
  <si>
    <t>↓設計金額又は概算工事費により確定された見積業者数に応じた業者を記入</t>
  </si>
  <si>
    <t>業者名</t>
  </si>
  <si>
    <t>代表者の役職及び指名</t>
  </si>
  <si>
    <t>所在地（※長野県から記入）</t>
  </si>
  <si>
    <t>入札先・又は見積先
の業者名と所在地</t>
  </si>
  <si>
    <t>工事施工伺　</t>
  </si>
  <si>
    <t>起案責任者の役職</t>
  </si>
  <si>
    <t>起案責任者の氏名</t>
  </si>
  <si>
    <r>
      <t>決済区分
※活動組織内で工事施工伺、契約伺等を起案する際の決済区分を上位から順に</t>
    </r>
    <r>
      <rPr>
        <b/>
        <u val="single"/>
        <sz val="10"/>
        <color indexed="10"/>
        <rFont val="HGｺﾞｼｯｸM"/>
        <family val="3"/>
      </rPr>
      <t>詰めて</t>
    </r>
    <r>
      <rPr>
        <sz val="10"/>
        <color indexed="10"/>
        <rFont val="HGｺﾞｼｯｸM"/>
        <family val="3"/>
      </rPr>
      <t>記入</t>
    </r>
  </si>
  <si>
    <t xml:space="preserve">上位（会長、副会長等）
下位（担当、事務局等）
</t>
  </si>
  <si>
    <t>事業概要
（上から一行ずつ記入）</t>
  </si>
  <si>
    <t>（事業概要の記入例）</t>
  </si>
  <si>
    <t>ベンチフリューム　　250型(BF2型)　　　L=　　○ｍ</t>
  </si>
  <si>
    <t>鉄筋コンクリート台付管　（φ300）　　　L=　○m</t>
  </si>
  <si>
    <t>横断フリューム　　250型　　　　　　　　L=　○m</t>
  </si>
  <si>
    <t>普通掛口　　250型　　N=　○m</t>
  </si>
  <si>
    <t>■ 落札業者決定後、以下の枠内の黄色のセルに入力してください。↓</t>
  </si>
  <si>
    <t>第１回入札（見積）額</t>
  </si>
  <si>
    <t>第２回入札（見積）額</t>
  </si>
  <si>
    <t>落札業者（いずれかに○）</t>
  </si>
  <si>
    <t>所在地</t>
  </si>
  <si>
    <t>落札決定額</t>
  </si>
  <si>
    <t>第１回</t>
  </si>
  <si>
    <t>落札者氏名</t>
  </si>
  <si>
    <t>第２回（第１回で決まれば記入不要）</t>
  </si>
  <si>
    <t>見積書比較価格</t>
  </si>
  <si>
    <t>内訳</t>
  </si>
  <si>
    <t>見積書記載金額</t>
  </si>
  <si>
    <t>摘要</t>
  </si>
  <si>
    <t>落札</t>
  </si>
  <si>
    <t>請負比率</t>
  </si>
  <si>
    <t>契約日</t>
  </si>
  <si>
    <t>年</t>
  </si>
  <si>
    <t>月</t>
  </si>
  <si>
    <t>日</t>
  </si>
  <si>
    <t>工期（契約工期）</t>
  </si>
  <si>
    <t>期間</t>
  </si>
  <si>
    <t>日間</t>
  </si>
  <si>
    <t>契約金額</t>
  </si>
  <si>
    <t>契約額</t>
  </si>
  <si>
    <t>（うち消費税額）</t>
  </si>
  <si>
    <t>■ 変更がある場合は、以下の枠内の黄色のセルに入力してください。↓</t>
  </si>
  <si>
    <t>変更回数</t>
  </si>
  <si>
    <t>回</t>
  </si>
  <si>
    <t>変更前</t>
  </si>
  <si>
    <t>変更後</t>
  </si>
  <si>
    <t>変更増減</t>
  </si>
  <si>
    <t>税抜き</t>
  </si>
  <si>
    <t>消費税</t>
  </si>
  <si>
    <t>合計</t>
  </si>
  <si>
    <t>変更後の事業概要</t>
  </si>
  <si>
    <t>変更後の事業概要
（上から一行ずつ記入）</t>
  </si>
  <si>
    <t>変更後の工期（工期が変更になった場合のみ記入）</t>
  </si>
  <si>
    <t>変更理由</t>
  </si>
  <si>
    <t>変更契約日</t>
  </si>
  <si>
    <t>■ 竣工時は、以下の枠内の黄色のセルに入力してください。↓</t>
  </si>
  <si>
    <t>検査職員　</t>
  </si>
  <si>
    <t>役職</t>
  </si>
  <si>
    <t>←検査職員は設計者以外の事務局長等</t>
  </si>
  <si>
    <t>氏名</t>
  </si>
  <si>
    <t>最終確定額</t>
  </si>
  <si>
    <t>（最終確定額）</t>
  </si>
  <si>
    <t>完成年月日・完成検査年月日</t>
  </si>
  <si>
    <t>完成年月日</t>
  </si>
  <si>
    <t>完成検査年月日</t>
  </si>
  <si>
    <t>事業主体</t>
  </si>
  <si>
    <t>受付</t>
  </si>
  <si>
    <t>当初</t>
  </si>
  <si>
    <t>地区名</t>
  </si>
  <si>
    <t>事業名</t>
  </si>
  <si>
    <t>数量</t>
  </si>
  <si>
    <t>一式等</t>
  </si>
  <si>
    <t>事業費</t>
  </si>
  <si>
    <t>（見積業者数）</t>
  </si>
  <si>
    <t>審査意見</t>
  </si>
  <si>
    <t>審査済</t>
  </si>
  <si>
    <t>設計者</t>
  </si>
  <si>
    <t>実施設計書（当初）</t>
  </si>
  <si>
    <t>場所　</t>
  </si>
  <si>
    <t>事業概要</t>
  </si>
  <si>
    <t>副会長</t>
  </si>
  <si>
    <t>会計</t>
  </si>
  <si>
    <t>事務局</t>
  </si>
  <si>
    <t>（例）</t>
  </si>
  <si>
    <t>前払い率：</t>
  </si>
  <si>
    <t>○％</t>
  </si>
  <si>
    <t>工種：</t>
  </si>
  <si>
    <t>契約保証方法：</t>
  </si>
  <si>
    <t>補正なし</t>
  </si>
  <si>
    <t>地域補正区分：</t>
  </si>
  <si>
    <t>地方（交通無）</t>
  </si>
  <si>
    <r>
      <t>工事施行伺　</t>
    </r>
    <r>
      <rPr>
        <sz val="16"/>
        <rFont val="ＭＳ Ｐゴシック"/>
        <family val="3"/>
      </rPr>
      <t>兼</t>
    </r>
    <r>
      <rPr>
        <sz val="22"/>
        <rFont val="ＭＳ Ｐゴシック"/>
        <family val="3"/>
      </rPr>
      <t>　</t>
    </r>
    <r>
      <rPr>
        <sz val="16"/>
        <rFont val="ＭＳ Ｐゴシック"/>
        <family val="3"/>
      </rPr>
      <t>入札通知の通知について（伺）</t>
    </r>
  </si>
  <si>
    <t>起案責任者</t>
  </si>
  <si>
    <t>起案日</t>
  </si>
  <si>
    <t>１　工事施工概要</t>
  </si>
  <si>
    <t>工事費（税込設計額）</t>
  </si>
  <si>
    <t>単年度交付金額</t>
  </si>
  <si>
    <t>工事価格（税抜設計額）</t>
  </si>
  <si>
    <t>単年度交付金残額</t>
  </si>
  <si>
    <t>消費税額</t>
  </si>
  <si>
    <t>予算区分</t>
  </si>
  <si>
    <t>現年</t>
  </si>
  <si>
    <t>工事区分</t>
  </si>
  <si>
    <t>工事</t>
  </si>
  <si>
    <t>対象活動</t>
  </si>
  <si>
    <t>支出科目</t>
  </si>
  <si>
    <t>件名</t>
  </si>
  <si>
    <t>年度</t>
  </si>
  <si>
    <t>場所</t>
  </si>
  <si>
    <t>概要</t>
  </si>
  <si>
    <t>工期</t>
  </si>
  <si>
    <t>～</t>
  </si>
  <si>
    <t>２　入札（見積）先</t>
  </si>
  <si>
    <t>見積通知先</t>
  </si>
  <si>
    <t>印</t>
  </si>
  <si>
    <t>記</t>
  </si>
  <si>
    <t>工事場所</t>
  </si>
  <si>
    <t>竣工書類</t>
  </si>
  <si>
    <t>裏面のとおり</t>
  </si>
  <si>
    <t>完成期限</t>
  </si>
  <si>
    <t>担当者</t>
  </si>
  <si>
    <t>（質疑は、</t>
  </si>
  <si>
    <t>までに担当者に尋ねること）</t>
  </si>
  <si>
    <t>入札説明の
日時及び場所</t>
  </si>
  <si>
    <t>入札開札の
日時及び場所</t>
  </si>
  <si>
    <t>入札保証金</t>
  </si>
  <si>
    <t>免除</t>
  </si>
  <si>
    <t>契約保証金</t>
  </si>
  <si>
    <t>入札の方法</t>
  </si>
  <si>
    <t>①</t>
  </si>
  <si>
    <t>②</t>
  </si>
  <si>
    <t>その他</t>
  </si>
  <si>
    <t>入札に参加するものに必要な資格のない者の行った入札及び入札に関する条件に違反した入札は無効とする。</t>
  </si>
  <si>
    <t>③</t>
  </si>
  <si>
    <t>落札者は、5日以内に（仮）契約書を提出し、契約を取り交わすこと。</t>
  </si>
  <si>
    <t>時期</t>
  </si>
  <si>
    <t>備考</t>
  </si>
  <si>
    <t>着工前</t>
  </si>
  <si>
    <t>建設工事保険の写し</t>
  </si>
  <si>
    <t>工程表・着手届・現場代理人及び主任技術者届</t>
  </si>
  <si>
    <r>
      <t xml:space="preserve">施工計画書
</t>
    </r>
    <r>
      <rPr>
        <sz val="9"/>
        <rFont val="ＭＳ 明朝"/>
        <family val="1"/>
      </rPr>
      <t>※130万円を越える場合のみ必要</t>
    </r>
  </si>
  <si>
    <t>現場組織表（施工体系図）、安全管理組織表、主要材料、施工管理計画、交通管理、建設副産物、その他　</t>
  </si>
  <si>
    <t>施工中</t>
  </si>
  <si>
    <t>施工協議書</t>
  </si>
  <si>
    <t>80％予想出来形図</t>
  </si>
  <si>
    <t>変更設計用</t>
  </si>
  <si>
    <t>舗装コア-採取</t>
  </si>
  <si>
    <t>農道舗装の場合のみ</t>
  </si>
  <si>
    <t>竣工時</t>
  </si>
  <si>
    <t>工事日誌</t>
  </si>
  <si>
    <t>工事写真</t>
  </si>
  <si>
    <t>建設副産物（マニフェスト）</t>
  </si>
  <si>
    <t>100％出来形図・出来形管理図</t>
  </si>
  <si>
    <t>※工種等により不要と思われるもの等については御相談ください。</t>
  </si>
  <si>
    <t>見積依頼書</t>
  </si>
  <si>
    <t>例）水路改修工　BF300　L=100.0m
　　農道舗装工　AS t=4cm L=200.0m W=3.0m</t>
  </si>
  <si>
    <t>（役職名）（氏名）（携帯番号等連絡先）</t>
  </si>
  <si>
    <t>午前（午後）○時○分</t>
  </si>
  <si>
    <t>見積書提出の
日時及び場所</t>
  </si>
  <si>
    <t>落札者は、見積書の審査終了後5日以内に契約書を提出し、契約を取り交わすこと。</t>
  </si>
  <si>
    <t>第</t>
  </si>
  <si>
    <t>様</t>
  </si>
  <si>
    <t>住所</t>
  </si>
  <si>
    <t>商号又は名称</t>
  </si>
  <si>
    <t>代表者氏名</t>
  </si>
  <si>
    <t>予定価格調書</t>
  </si>
  <si>
    <t>予定価格</t>
  </si>
  <si>
    <t>下記の入札に係る予定価格を上記のとおり定める。</t>
  </si>
  <si>
    <t>予算執行者</t>
  </si>
  <si>
    <t>工事（業務）名</t>
  </si>
  <si>
    <t>工事（業務）場所</t>
  </si>
  <si>
    <t>設計金額</t>
  </si>
  <si>
    <t>担当</t>
  </si>
  <si>
    <t>工事箇所</t>
  </si>
  <si>
    <t>（単位：円）</t>
  </si>
  <si>
    <t>回数</t>
  </si>
  <si>
    <t>契約伺書（工事）</t>
  </si>
  <si>
    <t>負担限度額</t>
  </si>
  <si>
    <t>うち消費税額</t>
  </si>
  <si>
    <t xml:space="preserve">
工事区分
</t>
  </si>
  <si>
    <t>支払予定額</t>
  </si>
  <si>
    <t>債権者
住所
名称</t>
  </si>
  <si>
    <t>請　　　　　　書</t>
  </si>
  <si>
    <t>殿</t>
  </si>
  <si>
    <t>受注者住所</t>
  </si>
  <si>
    <t>氏名（代表者）</t>
  </si>
  <si>
    <t>１　工　 事　 名　</t>
  </si>
  <si>
    <t>２　工事場所名</t>
  </si>
  <si>
    <t>３　工 　　　　期　　</t>
  </si>
  <si>
    <t>自</t>
  </si>
  <si>
    <t>至</t>
  </si>
  <si>
    <t>４　請負代金額</t>
  </si>
  <si>
    <t>うち取引に係る消費税及び地方消費税</t>
  </si>
  <si>
    <t>〔　（　）の部分は、請負者が課税事業者である場合に使用する。　〕</t>
  </si>
  <si>
    <t>５　契約保証金</t>
  </si>
  <si>
    <t>契約を履行できなかったときには、請負代金額の100分の10に相当する額を納入します。</t>
  </si>
  <si>
    <t>６　解体工事に要する費用　　別紙のとおり</t>
  </si>
  <si>
    <t>【注】建設工事が建設工事に係る資材の再資源化等に関する法律（平成12年法律第104号）第9条第1項に規定する対象工事の場合は、(1)分別解体等の方法、(2)解体工事に要する費用、(3)再資源化をする施設の名称及び所在地、(4)再資源化等に要する費用について記載した書面を添付する。</t>
  </si>
  <si>
    <t>７　工事内容</t>
  </si>
  <si>
    <t>別冊の設計図書のとおり</t>
  </si>
  <si>
    <t>実施設計書（第１回変更）</t>
  </si>
  <si>
    <t>発注先</t>
  </si>
  <si>
    <t>変更執行伺書（工事）</t>
  </si>
  <si>
    <t>変更回数　</t>
  </si>
  <si>
    <t>税抜き
消費税
合計</t>
  </si>
  <si>
    <t>住所
名称</t>
  </si>
  <si>
    <t>変更執行伺明細書（工事）</t>
  </si>
  <si>
    <t>区分</t>
  </si>
  <si>
    <t>　備考</t>
  </si>
  <si>
    <t>―</t>
  </si>
  <si>
    <t>発注者</t>
  </si>
  <si>
    <t>請負者</t>
  </si>
  <si>
    <t>変　　更　　請　　書</t>
  </si>
  <si>
    <t>設計図書を承諾のうえ、この工事を相違なく完成させます。</t>
  </si>
  <si>
    <t>３　変　更　工　期</t>
  </si>
  <si>
    <t>４　変更請負代金増加（減少）額</t>
  </si>
  <si>
    <t>５　変更工事の内容</t>
  </si>
  <si>
    <t>別冊の設計書のとおり</t>
  </si>
  <si>
    <t>７　その他　　　変更請書についても、元請書において定めた事項は遵守します。</t>
  </si>
  <si>
    <t>検　　査　　調　　書</t>
  </si>
  <si>
    <t>検査員職氏名</t>
  </si>
  <si>
    <t>所属年度</t>
  </si>
  <si>
    <t>請負金額</t>
  </si>
  <si>
    <t>金</t>
  </si>
  <si>
    <t>請負者住所氏名</t>
  </si>
  <si>
    <t>契約年月日</t>
  </si>
  <si>
    <t>契約完成期限</t>
  </si>
  <si>
    <t>検査所見</t>
  </si>
  <si>
    <t>：</t>
  </si>
  <si>
    <t>検査箇所</t>
  </si>
  <si>
    <t>測点</t>
  </si>
  <si>
    <t>設計</t>
  </si>
  <si>
    <t>実績</t>
  </si>
  <si>
    <t>例）
用水路工事</t>
  </si>
  <si>
    <t>∑L=○m</t>
  </si>
  <si>
    <t>例）
ベンチフリューム
250型（BF-2型）</t>
  </si>
  <si>
    <t>L=○m</t>
  </si>
  <si>
    <t>例）
鉄筋コンクリート台付管φ300</t>
  </si>
  <si>
    <t>例）
横断フリューム
250型</t>
  </si>
  <si>
    <t>例）
普通掛口250型</t>
  </si>
  <si>
    <t>N=○個所</t>
  </si>
  <si>
    <t>施工計画書</t>
  </si>
  <si>
    <t>資源向上支払（施設の長寿命化）</t>
  </si>
  <si>
    <t>資源向上支払（施設の長寿命化）</t>
  </si>
  <si>
    <t>資源向上支払（施設の長寿命化）</t>
  </si>
  <si>
    <t>　資源向上支払（施設の長寿命化）</t>
  </si>
  <si>
    <t>資源向上支払（施設の長寿命化）　会計</t>
  </si>
  <si>
    <t>【注】建設工事が建設工事に係る資材の再資源化等に関する法律（平成12年法律第104号）第9条第1項に規定する対象工事の場合は、(1)分別解体等の方法、(2)解体工事に要する費用、(3)再資源化をする施設の名称及び所在地、(4)再資源化等に要する費用について記載した書面を添付する。</t>
  </si>
  <si>
    <t>下記のとおり見積書（数量の明細、図面（平面図、標準断面図、構造図）等を含む）を提出してください。</t>
  </si>
  <si>
    <t>役職名　氏名（携帯番号等連絡先）</t>
  </si>
  <si>
    <t>午前（午後）○時○分</t>
  </si>
  <si>
    <t>資源向上支払交付金（施設の長寿命化）</t>
  </si>
  <si>
    <t>代表者の氏名（役職名不要）</t>
  </si>
  <si>
    <t>下記の工事の施工については、○○市財務規則に準じて、相違なく完成させます。</t>
  </si>
  <si>
    <t>○○地区保全会事務所、及び現場（開札を行う場所を記入）</t>
  </si>
  <si>
    <t>入札、契約に係る事務処理等は、「○○市建設工事の入札及び契約に係る事務処理に関する規程」に準ずるものとする。</t>
  </si>
  <si>
    <t>○○地区保全会事務所、及び現場（現場説明等を行う場所を記入）</t>
  </si>
  <si>
    <t>建設工事請負契約書</t>
  </si>
  <si>
    <t>３　工　　　 　期　　</t>
  </si>
  <si>
    <t>４　請負代金額</t>
  </si>
  <si>
    <t>５　契約保証金額</t>
  </si>
  <si>
    <t>７　工事の内容</t>
  </si>
  <si>
    <t>本契約の証として、本書2通を作成し、当事者記名押印の上、各自1通を保有する。</t>
  </si>
  <si>
    <t>建設工事変更請負契約書</t>
  </si>
  <si>
    <t>【注】建設工事が建設工事に係る資材の再資源化等に関する法律（平成12年法律第104号）第9条第1項に規定する対象工事の場合は、(1)分別解体等の方法、(2)解体工事に要する費用、(3)再資源化をする施設の名称及び所在地、(4)再資源化等に要する費用について記載した書面を添付する。</t>
  </si>
  <si>
    <t>３　 変 更 工 期　　</t>
  </si>
  <si>
    <t>４　変更請負代金増減額</t>
  </si>
  <si>
    <t>５　変更契約保証金増減額</t>
  </si>
  <si>
    <t>７　変更工事の内容</t>
  </si>
  <si>
    <t>決裁日</t>
  </si>
  <si>
    <t>決裁</t>
  </si>
  <si>
    <t>下記により入札を行いますから、入札に参加してください。</t>
  </si>
  <si>
    <t>入　　札　　書
（見　　積　　書）</t>
  </si>
  <si>
    <t>入札人（見積人）</t>
  </si>
  <si>
    <t>入札経過書</t>
  </si>
  <si>
    <t>完成届年月日</t>
  </si>
  <si>
    <t>様</t>
  </si>
  <si>
    <t>検査結果</t>
  </si>
  <si>
    <t>指名競争入札通知書（設計して発注する場合）</t>
  </si>
  <si>
    <t>　留意事項</t>
  </si>
  <si>
    <t>①これらの書式は、県のモデル例です。モデル例は、一括記入シートに記入することにより自動入力されるファイルがあります。</t>
  </si>
  <si>
    <t>　※使用を希望する場合は、市町村を通じて県へ依頼してください。</t>
  </si>
  <si>
    <t>②市町村で決めている様式等があればこれに従ってください。</t>
  </si>
  <si>
    <t>　※使用に当たっては、市町村とよく相談して、その指導に従ってください。</t>
  </si>
  <si>
    <t>【当初】</t>
  </si>
  <si>
    <t>様式1-1</t>
  </si>
  <si>
    <t>様式1-2</t>
  </si>
  <si>
    <t>様式2-1</t>
  </si>
  <si>
    <t>様式2-2</t>
  </si>
  <si>
    <t>現場説明会出席者名簿（参考）</t>
  </si>
  <si>
    <t>現場説明会を実施する場合の参考様式</t>
  </si>
  <si>
    <t>入札開札の進め方（参考）</t>
  </si>
  <si>
    <t>入札開札の流れの参考例</t>
  </si>
  <si>
    <t>様式3</t>
  </si>
  <si>
    <t>様式4</t>
  </si>
  <si>
    <t>様式5</t>
  </si>
  <si>
    <t>建設工事請負契約書（契約金額が50万円以上の場合）</t>
  </si>
  <si>
    <t>契約金額が50万円未満の場合に使用。〔○○市の場合〕</t>
  </si>
  <si>
    <t>様式6-2</t>
  </si>
  <si>
    <t>【変更】</t>
  </si>
  <si>
    <t>様式7</t>
  </si>
  <si>
    <t>様式8-1</t>
  </si>
  <si>
    <t>様式8-2</t>
  </si>
  <si>
    <t>【検査】</t>
  </si>
  <si>
    <t>竣工時に必ず提出する施工前・施工中・完成後の写真の参考様式。</t>
  </si>
  <si>
    <t>写真整理表（参考）</t>
  </si>
  <si>
    <t>様式9</t>
  </si>
  <si>
    <t>様式10</t>
  </si>
  <si>
    <t>完成（竣工）時に整理する書類です</t>
  </si>
  <si>
    <t>検査結果通知書</t>
  </si>
  <si>
    <t>完成（竣工）後請負者に送付する書類です</t>
  </si>
  <si>
    <t>【施設の長寿命化のための活動の外部発注に係る書式】</t>
  </si>
  <si>
    <t>契約金額が50万円以上の場合に使用。〔○○市の場合〕</t>
  </si>
  <si>
    <t>入札（見積）書書式（参考）</t>
  </si>
  <si>
    <t>設計書を作成して発注する場合に業者から提出される入札（見積）書の参考書式</t>
  </si>
  <si>
    <t>○○市○○課</t>
  </si>
  <si>
    <t>○○地区保全会</t>
  </si>
  <si>
    <t>事務局長</t>
  </si>
  <si>
    <t>副会長</t>
  </si>
  <si>
    <t>担当者</t>
  </si>
  <si>
    <t>概算工事費（税込み）</t>
  </si>
  <si>
    <t xml:space="preserve">  ※各項目は、内容又は実情に応じて適宜変更し又は、削除すること。</t>
  </si>
  <si>
    <r>
      <t>工事施行伺　</t>
    </r>
    <r>
      <rPr>
        <sz val="16"/>
        <rFont val="ＭＳ Ｐゴシック"/>
        <family val="3"/>
      </rPr>
      <t>兼</t>
    </r>
    <r>
      <rPr>
        <sz val="22"/>
        <rFont val="ＭＳ Ｐゴシック"/>
        <family val="3"/>
      </rPr>
      <t>　</t>
    </r>
    <r>
      <rPr>
        <sz val="16"/>
        <rFont val="ＭＳ Ｐゴシック"/>
        <family val="3"/>
      </rPr>
      <t>見積依頼の通知について（伺）</t>
    </r>
  </si>
  <si>
    <t>会長</t>
  </si>
  <si>
    <t>○○ ○○</t>
  </si>
  <si>
    <t>○○市　○○　○○地区</t>
  </si>
  <si>
    <t>事務局</t>
  </si>
  <si>
    <t>○○市○○課</t>
  </si>
  <si>
    <t>○○地区保全会</t>
  </si>
  <si>
    <t>○○市○○</t>
  </si>
  <si>
    <t>会長</t>
  </si>
  <si>
    <t>○○ ○○</t>
  </si>
  <si>
    <t>着手年月日</t>
  </si>
  <si>
    <t>資源向上支払（施設の長寿命化）</t>
  </si>
  <si>
    <t>　 事業量</t>
  </si>
  <si>
    <t>合　格</t>
  </si>
  <si>
    <t>〔完了検査員の指名〕</t>
  </si>
  <si>
    <t>（役職）○○○　（氏名）○　○　○　○</t>
  </si>
  <si>
    <t>に完了検査を命ずる。</t>
  </si>
  <si>
    <t>会長　○ ○ ○ ○</t>
  </si>
  <si>
    <t>変更前</t>
  </si>
  <si>
    <t>現場説明会出席者名簿</t>
  </si>
  <si>
    <t>日時及び場所</t>
  </si>
  <si>
    <t>工事ヶ所</t>
  </si>
  <si>
    <t>○○市○○地区　</t>
  </si>
  <si>
    <t>出席者の氏名</t>
  </si>
  <si>
    <t>○○建設㈱</t>
  </si>
  <si>
    <t>㈱○○</t>
  </si>
  <si>
    <t>㈱○○建設</t>
  </si>
  <si>
    <t>○○建設（株）</t>
  </si>
  <si>
    <t>※質疑先：担当○○へ、○月○日迄（原則、文書にてお願いします。）</t>
  </si>
  <si>
    <t>会長　　 　 ○○○○</t>
  </si>
  <si>
    <t>〃</t>
  </si>
  <si>
    <t>副会長　　 ○○○○</t>
  </si>
  <si>
    <t>会　計　　  ○○○○</t>
  </si>
  <si>
    <t>事務局長　○○○○</t>
  </si>
  <si>
    <t>事務局次長　○○○○</t>
  </si>
  <si>
    <t>担　当　　  ○○○○</t>
  </si>
  <si>
    <t>項　目</t>
  </si>
  <si>
    <t>発言者</t>
  </si>
  <si>
    <t>　発　言　内　容　</t>
  </si>
  <si>
    <t>１</t>
  </si>
  <si>
    <t>あいさつ</t>
  </si>
  <si>
    <t>○○会長</t>
  </si>
  <si>
    <t>私は○○地区保全会会長の○○○○と申します。　本日の入札責任者であります</t>
  </si>
  <si>
    <t>２</t>
  </si>
  <si>
    <t>資格審査</t>
  </si>
  <si>
    <t>○○</t>
  </si>
  <si>
    <t>委任状をお持ちの方は事前に提出願います</t>
  </si>
  <si>
    <t>３</t>
  </si>
  <si>
    <t>入札保証金等</t>
  </si>
  <si>
    <t>本工事においては、入札保証金と契約保証金は免除いたします</t>
  </si>
  <si>
    <t>４</t>
  </si>
  <si>
    <t>入札方法</t>
  </si>
  <si>
    <t>入札は２回とします</t>
  </si>
  <si>
    <t>本入札に係る事務処理等は「○○市建設工事の入札及び契約に係る事務処理に関する規定」に　　準じます</t>
  </si>
  <si>
    <t>５</t>
  </si>
  <si>
    <t>応札</t>
  </si>
  <si>
    <t>○○・○○</t>
  </si>
  <si>
    <t>札は裏返して入れてください</t>
  </si>
  <si>
    <t>６</t>
  </si>
  <si>
    <t>開札（1）</t>
  </si>
  <si>
    <t>経過書に記載し、○○会長と○○会計の確認を受ける</t>
  </si>
  <si>
    <t>開札（2）</t>
  </si>
  <si>
    <t>７</t>
  </si>
  <si>
    <t>落札者発表</t>
  </si>
  <si>
    <t>以上より、最低価格入札者であります○○会社、入札金額○○円で落札しました。</t>
  </si>
  <si>
    <t>８</t>
  </si>
  <si>
    <t>注意事項</t>
  </si>
  <si>
    <t>（様式１－１）</t>
  </si>
  <si>
    <t>指名競争入札通知書</t>
  </si>
  <si>
    <t>入札回数は2回を限度とする。</t>
  </si>
  <si>
    <t>　　〇〇地区保存会　　〇〇水路工事</t>
  </si>
  <si>
    <t>〇〇地区保存会</t>
  </si>
  <si>
    <t>〇〇 〇〇</t>
  </si>
  <si>
    <t>〇〇市 〇〇</t>
  </si>
  <si>
    <t>（様式２－１）</t>
  </si>
  <si>
    <t>（様式２－２）</t>
  </si>
  <si>
    <t>見積回数は2回を限度とする。</t>
  </si>
  <si>
    <t>（様式３）</t>
  </si>
  <si>
    <t>　〇〇地区保全会 　〇〇 〇〇</t>
  </si>
  <si>
    <t>〇〇地区保全会 〇〇水路工事</t>
  </si>
  <si>
    <t>（様式４）</t>
  </si>
  <si>
    <t>〇〇地区保全会 〇〇水路工事</t>
  </si>
  <si>
    <t>〇〇地区保全会</t>
  </si>
  <si>
    <t>事務局長</t>
  </si>
  <si>
    <t>〇〇水路工事</t>
  </si>
  <si>
    <t>（様式５）</t>
  </si>
  <si>
    <t>（様式６-１）</t>
  </si>
  <si>
    <t>（〇〇地区保全会）</t>
  </si>
  <si>
    <t>〇〇地区保全会</t>
  </si>
  <si>
    <t>　会長</t>
  </si>
  <si>
    <t>　　〇〇 〇〇</t>
  </si>
  <si>
    <t>（様式６-２）</t>
  </si>
  <si>
    <t>変更
第１回</t>
  </si>
  <si>
    <t>（様式７）</t>
  </si>
  <si>
    <t>〇〇市  〇〇</t>
  </si>
  <si>
    <t>　資源向上支払（施設の長寿命化）</t>
  </si>
  <si>
    <t>（様式８-１）</t>
  </si>
  <si>
    <t>（様式８-２）</t>
  </si>
  <si>
    <t>（様式９）</t>
  </si>
  <si>
    <t>（様式１０）</t>
  </si>
  <si>
    <r>
      <t>資源向上支払</t>
    </r>
    <r>
      <rPr>
        <sz val="11"/>
        <rFont val="ＭＳ Ｐゴシック"/>
        <family val="3"/>
      </rPr>
      <t>（施設の長寿命化）</t>
    </r>
  </si>
  <si>
    <r>
      <t>資源向上支払（施設の長寿命化）</t>
    </r>
    <r>
      <rPr>
        <sz val="11"/>
        <rFont val="ＭＳ Ｐゴシック"/>
        <family val="3"/>
      </rPr>
      <t>　会計</t>
    </r>
  </si>
  <si>
    <t>最低価格入札者から４位までの会社名を読み上げる
 （なお、最低価格者のみ応札金額を読み上げます）</t>
  </si>
  <si>
    <t>○○会社においては○月○日までに印紙を貼った契約書を１部と印紙を貼らない契約書１部を提出してください</t>
  </si>
  <si>
    <r>
      <t>　　　　　　　　　　　入札・開札の進め方　　　　　　　　　　　　</t>
    </r>
    <r>
      <rPr>
        <sz val="12"/>
        <rFont val="ＭＳ Ｐゴシック"/>
        <family val="3"/>
      </rPr>
      <t>　　　　　　　　（参考）</t>
    </r>
  </si>
  <si>
    <t>　縦覧に供せられた建設工事請負契約書（案）、設計図書及び入札心得
並びに現場を熟覧し、承諾した上で下記のとおり入札（見積）します。</t>
  </si>
  <si>
    <t>入札（見積）金額</t>
  </si>
  <si>
    <r>
      <t>　</t>
    </r>
    <r>
      <rPr>
        <sz val="11"/>
        <rFont val="ＭＳ Ｐゴシック"/>
        <family val="3"/>
      </rPr>
      <t>資源向上支払（施設の長寿命化）</t>
    </r>
  </si>
  <si>
    <t>円</t>
  </si>
  <si>
    <t>完成検査　　結果通知書</t>
  </si>
  <si>
    <t>下記の工事の完成検査を執行した結果、設計書のとおり完成したことを認めます。</t>
  </si>
  <si>
    <t>完成年月日</t>
  </si>
  <si>
    <t>完成検査年月日</t>
  </si>
  <si>
    <t>完成届受理年月日</t>
  </si>
  <si>
    <t>別紙　検査状況調書のとおり</t>
  </si>
  <si>
    <t>検　　査　　状　　況　　調　　書</t>
  </si>
  <si>
    <t>様式5</t>
  </si>
  <si>
    <t>完成検査の結果は、下記のとおりです。</t>
  </si>
  <si>
    <t>工作物引取年月日</t>
  </si>
  <si>
    <t>外部発注工事における書類チェック表</t>
  </si>
  <si>
    <t>工事名</t>
  </si>
  <si>
    <t>工程</t>
  </si>
  <si>
    <t>書類の名称</t>
  </si>
  <si>
    <t>内　　容</t>
  </si>
  <si>
    <t>書類作成者</t>
  </si>
  <si>
    <t>チェック欄
（年月日）</t>
  </si>
  <si>
    <t>組織</t>
  </si>
  <si>
    <t>業者</t>
  </si>
  <si>
    <t>発　注　時</t>
  </si>
  <si>
    <t>業者選定調書</t>
  </si>
  <si>
    <t>　入札（見積り）を依頼する業者の選定経過</t>
  </si>
  <si>
    <t>○</t>
  </si>
  <si>
    <t>□</t>
  </si>
  <si>
    <t>※選定に当たっては、市町村や土地改良区に
　確認を受けます。</t>
  </si>
  <si>
    <t>入札通知書
（見積依頼書）</t>
  </si>
  <si>
    <t>　入札（見積り）への参加依頼の文書</t>
  </si>
  <si>
    <r>
      <t xml:space="preserve">□
</t>
    </r>
    <r>
      <rPr>
        <sz val="12"/>
        <color indexed="8"/>
        <rFont val="ＭＳ ゴシック"/>
        <family val="3"/>
      </rPr>
      <t>(   .  .   )</t>
    </r>
  </si>
  <si>
    <t>※測量設計で算出した数量・設計額をもとに、
　入札（見積り）を依頼します。
※通知書には、位置図、平面図、構造図など
　を添付します。</t>
  </si>
  <si>
    <t>現場説明出席者名簿</t>
  </si>
  <si>
    <t>　現場説明に出席した人の名簿</t>
  </si>
  <si>
    <t>※現場説明を実施した場合、出席者に氏名を
　記入してもらいます。</t>
  </si>
  <si>
    <t>予定価格調書</t>
  </si>
  <si>
    <t>　入札書と比較する価格を記入する書類</t>
  </si>
  <si>
    <t>※入札前に代表などが金額を記入し、封筒に
　入れておきます。</t>
  </si>
  <si>
    <t>入札経過書</t>
  </si>
  <si>
    <t>　入札の日時、経過などを記入する書類</t>
  </si>
  <si>
    <t>入札書
（見積書）</t>
  </si>
  <si>
    <t>　入札（見積り）時に業者が提出する書類</t>
  </si>
  <si>
    <t>□</t>
  </si>
  <si>
    <t>契　約　時</t>
  </si>
  <si>
    <t>工事請負契約書
（請書）</t>
  </si>
  <si>
    <t>　工事請負の契約を取り交わす書類</t>
  </si>
  <si>
    <t>※金額により、請書でよい場合があります。</t>
  </si>
  <si>
    <t>請負代金内訳書</t>
  </si>
  <si>
    <t>　請負代金の内訳明細がわかる書類</t>
  </si>
  <si>
    <t>工程表</t>
  </si>
  <si>
    <t>　工事の実施予定を月別に記入する書類</t>
  </si>
  <si>
    <r>
      <t>□</t>
    </r>
    <r>
      <rPr>
        <sz val="12"/>
        <color indexed="8"/>
        <rFont val="ＭＳ ゴシック"/>
        <family val="3"/>
      </rPr>
      <t xml:space="preserve">
(   .  .   )</t>
    </r>
  </si>
  <si>
    <t>現場代理人通知書</t>
  </si>
  <si>
    <t>　発注者に代わって現場の施工管理を行う代理人の氏名を届け出る文書</t>
  </si>
  <si>
    <t>着手届</t>
  </si>
  <si>
    <t>　工事に着手したことを届け出る文書</t>
  </si>
  <si>
    <t>完　成　時</t>
  </si>
  <si>
    <t>完成届
（しゅん工届）</t>
  </si>
  <si>
    <t>　工事が完了したことを届け出る文書</t>
  </si>
  <si>
    <t>工事写真</t>
  </si>
  <si>
    <t>　施工前、施工中、完成後の３種類
　埋戻しなどで見えなくなる不可視部分</t>
  </si>
  <si>
    <t>出来形図面</t>
  </si>
  <si>
    <t>　工事箇所、構造などが確認できる図面
　（数量を明示した平面図、構造図など）</t>
  </si>
  <si>
    <t>使用材料一覧表</t>
  </si>
  <si>
    <t>　材料の仕様、品質、個数などを保証する書類
　（納品伝票、試験成績表など）</t>
  </si>
  <si>
    <t>検査調書</t>
  </si>
  <si>
    <t>　設計どおりに完成しているか検査した書類</t>
  </si>
  <si>
    <t>検査結果通知書</t>
  </si>
  <si>
    <t>　完成検査の結果を通知する文書</t>
  </si>
  <si>
    <t>請負代金請求書</t>
  </si>
  <si>
    <t>　工事費用を請求する文書</t>
  </si>
  <si>
    <t>審査完了　　令和　　年　　月　　日</t>
  </si>
  <si>
    <t>令和</t>
  </si>
  <si>
    <t>令和○年○月○日</t>
  </si>
  <si>
    <t>令和○年○月○日</t>
  </si>
  <si>
    <t>令和○年○月○日</t>
  </si>
  <si>
    <t>令和○○年○月○○日　午前○時00分　○○公民館</t>
  </si>
  <si>
    <t>令和○○年度　資源向上支払（施設の長寿命化）　　　○○地区保全会　○○水路工事　</t>
  </si>
  <si>
    <t>※入札の日時及び場所：令和○○年○月○日（○）午後○時　○○公民館</t>
  </si>
  <si>
    <t>令和　　　年　　　月　　　日</t>
  </si>
  <si>
    <t>令和○○年度　資源向上支払（施設の長寿命化）　　
○○地区保全会　○○水路工事</t>
  </si>
  <si>
    <t>令和○○年○○月○○日</t>
  </si>
  <si>
    <t>令和○年度</t>
  </si>
  <si>
    <t>令和○年○月○日（○）　　　　　午前○時
○○</t>
  </si>
  <si>
    <t>令和○年〇月〇日</t>
  </si>
  <si>
    <t>令和　　年　　月　　日</t>
  </si>
  <si>
    <t>令和年月日付で契約を締結した建設工事請負契約を上記のとおり変更する。ただし、変更後の契約についても元契約において定められた事項を遵守するものとする。本契約の証として、本書2通を作成し、当事者記名押印の上、各自1通を保有する。</t>
  </si>
  <si>
    <t>令和年月日</t>
  </si>
  <si>
    <t>令和○○年度</t>
  </si>
  <si>
    <t>令和○○年度</t>
  </si>
  <si>
    <t>　　令和○○年○○月○○日</t>
  </si>
  <si>
    <t>令和○○年度　資源向上支払（施設の長寿命化）　○○○○工事</t>
  </si>
  <si>
    <t>年</t>
  </si>
  <si>
    <t>　　</t>
  </si>
  <si>
    <t>落札価格の決定にあたっては、見積入札書に記載された金額に当該金額の100分の10に相当する額を加算した金額〔当該金額に1円未満の端数があるときは、その端数金額を切り捨てた額〕をもって落札価格とするので、入札者は消費税及び地方消費税に係る課税事業者であるか免除事業者であるかを問わず、見積もった契約希望金額の110分の100に相当する金額を見積入札書に記入すること。</t>
  </si>
  <si>
    <t>落札価格の決定にあたっては、見積入札書に記載された金額に当該金額の100分の10に相当する額を加算した金額〔当該金額に1円未満の端数があるときは、その端数金額を切り捨てた額〕をもって落札価格とするので、入札者は消費税及び地方消費税に係る課税事業者であるか免除事業者であるかを問わず、見積もった契約希望金額の110分の100に相当する金額を見積入札書に記入すること。</t>
  </si>
  <si>
    <t>設計額の100/110</t>
  </si>
  <si>
    <t>施工延長　　　　　　　　　　　　　　　　　　　L=　　○ｍ</t>
  </si>
  <si>
    <t>只今より、令和○○年度　資源向上支払（施設の長寿命化）○○地区保全会　○○水路工事の　　入札を開始します</t>
  </si>
  <si>
    <t>先にお渡しした　通知書に記載の通り110分の100に相当する金額を記入してください</t>
  </si>
  <si>
    <t>上記の金額に100分の10に相当する額を加算した金額が法律上の入札価格である。</t>
  </si>
  <si>
    <t>10/100相当額</t>
  </si>
  <si>
    <r>
      <t>「取引に係る消費税額及び地方消費税の額」は、消費税法第28条第1項及び第29条並びに地方税法第72条の82及び第72条の83の規定により算出したもので、請負代金額に10</t>
    </r>
    <r>
      <rPr>
        <sz val="11"/>
        <rFont val="ＭＳ Ｐゴシック"/>
        <family val="3"/>
      </rPr>
      <t>/1</t>
    </r>
    <r>
      <rPr>
        <sz val="11"/>
        <rFont val="ＭＳ Ｐゴシック"/>
        <family val="3"/>
      </rPr>
      <t>10</t>
    </r>
    <r>
      <rPr>
        <sz val="11"/>
        <rFont val="ＭＳ Ｐゴシック"/>
        <family val="3"/>
      </rPr>
      <t>を乗じて得た額である。</t>
    </r>
  </si>
  <si>
    <r>
      <t>「取引に係る消費税額及び地方消費税の額」は、消費税法第28条第1項及び第29条並びに地方税法第72条の82及び第72条の83の規定により算出したもので、請負代金額に10</t>
    </r>
    <r>
      <rPr>
        <sz val="11"/>
        <rFont val="ＭＳ Ｐゴシック"/>
        <family val="3"/>
      </rPr>
      <t>/110を乗じて得た額である。</t>
    </r>
  </si>
  <si>
    <r>
      <t>「取引に係る消費税額及び地方消費税の額」は、消費税法第28条第1項及び第29条並びに地方税法第72条の82及び第72条の83の規定により算出したもので、請負代金額に10</t>
    </r>
    <r>
      <rPr>
        <sz val="11"/>
        <rFont val="ＭＳ Ｐゴシック"/>
        <family val="3"/>
      </rPr>
      <t>/1</t>
    </r>
    <r>
      <rPr>
        <sz val="11"/>
        <rFont val="ＭＳ Ｐゴシック"/>
        <family val="3"/>
      </rPr>
      <t>10</t>
    </r>
    <r>
      <rPr>
        <sz val="11"/>
        <rFont val="ＭＳ Ｐゴシック"/>
        <family val="3"/>
      </rPr>
      <t>を乗じて得た額である。</t>
    </r>
  </si>
  <si>
    <t>（着工日）令和</t>
  </si>
  <si>
    <t>（竣工予定日）令和</t>
  </si>
  <si>
    <t>落札者氏名</t>
  </si>
  <si>
    <t>一式等</t>
  </si>
  <si>
    <t>　会計</t>
  </si>
  <si>
    <t>見積書記載金額</t>
  </si>
  <si>
    <t>契約伺書</t>
  </si>
  <si>
    <t>１　工事施工概要</t>
  </si>
  <si>
    <t>事業概要</t>
  </si>
  <si>
    <t>○○市 ○○</t>
  </si>
  <si>
    <t>○○水路工事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</si>
</sst>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0&quot;％&quot;"/>
    <numFmt numFmtId="179" formatCode="#,##0&quot;㎡&quot;"/>
    <numFmt numFmtId="180" formatCode="#,##0&quot;戸&quot;"/>
    <numFmt numFmtId="181" formatCode="#,##0&quot;㎡&quot;\ "/>
    <numFmt numFmtId="182" formatCode="#,##0&quot;円&quot;\ "/>
    <numFmt numFmtId="183" formatCode="#,##0.00_ "/>
    <numFmt numFmtId="184" formatCode="#,##0.0&quot;ha&quot;"/>
  </numFmts>
  <fonts count="78">
    <font>
      <sz val="11"/>
      <name val="ＭＳ Ｐゴシック"/>
      <family val="3"/>
    </font>
    <font>
      <sz val="11"/>
      <color indexed="10"/>
      <name val="HGｺﾞｼｯｸM"/>
      <family val="3"/>
    </font>
    <font>
      <u val="single"/>
      <sz val="11"/>
      <name val="ＭＳ Ｐゴシック"/>
      <family val="3"/>
    </font>
    <font>
      <b/>
      <u val="single"/>
      <sz val="10"/>
      <color indexed="10"/>
      <name val="HGｺﾞｼｯｸM"/>
      <family val="3"/>
    </font>
    <font>
      <sz val="10"/>
      <color indexed="10"/>
      <name val="HGｺﾞｼｯｸM"/>
      <family val="3"/>
    </font>
    <font>
      <sz val="16"/>
      <name val="ＭＳ Ｐゴシック"/>
      <family val="3"/>
    </font>
    <font>
      <sz val="22"/>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8"/>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4"/>
      <name val="ＭＳ Ｐゴシック"/>
      <family val="3"/>
    </font>
    <font>
      <b/>
      <sz val="12"/>
      <name val="ＭＳ Ｐゴシック"/>
      <family val="3"/>
    </font>
    <font>
      <sz val="11"/>
      <name val="ＭＳ 明朝"/>
      <family val="1"/>
    </font>
    <font>
      <sz val="24"/>
      <name val="ＭＳ Ｐゴシック"/>
      <family val="3"/>
    </font>
    <font>
      <sz val="14"/>
      <name val="ＭＳ Ｐゴシック"/>
      <family val="3"/>
    </font>
    <font>
      <b/>
      <sz val="22"/>
      <name val="ＭＳ Ｐゴシック"/>
      <family val="3"/>
    </font>
    <font>
      <b/>
      <sz val="11"/>
      <name val="ＭＳ Ｐゴシック"/>
      <family val="3"/>
    </font>
    <font>
      <sz val="12"/>
      <name val="ＭＳ Ｐゴシック"/>
      <family val="3"/>
    </font>
    <font>
      <sz val="10"/>
      <name val="HGｺﾞｼｯｸM"/>
      <family val="3"/>
    </font>
    <font>
      <b/>
      <sz val="12"/>
      <color indexed="10"/>
      <name val="ＭＳ Ｐゴシック"/>
      <family val="3"/>
    </font>
    <font>
      <sz val="10"/>
      <color indexed="9"/>
      <name val="HGｺﾞｼｯｸM"/>
      <family val="3"/>
    </font>
    <font>
      <b/>
      <sz val="12"/>
      <color indexed="9"/>
      <name val="ＭＳ Ｐゴシック"/>
      <family val="3"/>
    </font>
    <font>
      <b/>
      <sz val="12"/>
      <color indexed="9"/>
      <name val="HGｺﾞｼｯｸM"/>
      <family val="3"/>
    </font>
    <font>
      <sz val="6"/>
      <name val="ＭＳ Ｐゴシック"/>
      <family val="3"/>
    </font>
    <font>
      <sz val="9"/>
      <name val="ＭＳ Ｐゴシック"/>
      <family val="3"/>
    </font>
    <font>
      <sz val="10"/>
      <name val="ＭＳ Ｐゴシック"/>
      <family val="3"/>
    </font>
    <font>
      <b/>
      <sz val="10"/>
      <name val="HGｺﾞｼｯｸM"/>
      <family val="3"/>
    </font>
    <font>
      <sz val="10"/>
      <color indexed="10"/>
      <name val="ＭＳ Ｐゴシック"/>
      <family val="3"/>
    </font>
    <font>
      <b/>
      <u val="single"/>
      <sz val="11"/>
      <color indexed="12"/>
      <name val="ＭＳ Ｐゴシック"/>
      <family val="3"/>
    </font>
    <font>
      <b/>
      <sz val="11"/>
      <color indexed="10"/>
      <name val="HGｺﾞｼｯｸM"/>
      <family val="3"/>
    </font>
    <font>
      <b/>
      <i/>
      <sz val="10"/>
      <color indexed="14"/>
      <name val="HGSｺﾞｼｯｸM"/>
      <family val="3"/>
    </font>
    <font>
      <sz val="11"/>
      <name val="HGｺﾞｼｯｸM"/>
      <family val="3"/>
    </font>
    <font>
      <sz val="18"/>
      <name val="ＭＳ Ｐゴシック"/>
      <family val="3"/>
    </font>
    <font>
      <b/>
      <sz val="14"/>
      <name val="ＭＳ 明朝"/>
      <family val="1"/>
    </font>
    <font>
      <sz val="8"/>
      <name val="ＭＳ 明朝"/>
      <family val="1"/>
    </font>
    <font>
      <sz val="26"/>
      <name val="ＭＳ Ｐゴシック"/>
      <family val="3"/>
    </font>
    <font>
      <sz val="28"/>
      <name val="ＭＳ Ｐゴシック"/>
      <family val="3"/>
    </font>
    <font>
      <sz val="16"/>
      <name val="HGｺﾞｼｯｸM"/>
      <family val="3"/>
    </font>
    <font>
      <u val="single"/>
      <sz val="11"/>
      <color indexed="20"/>
      <name val="ＭＳ Ｐゴシック"/>
      <family val="3"/>
    </font>
    <font>
      <sz val="20"/>
      <name val="ＭＳ Ｐゴシック"/>
      <family val="3"/>
    </font>
    <font>
      <sz val="12"/>
      <color indexed="8"/>
      <name val="ＭＳ ゴシック"/>
      <family val="3"/>
    </font>
    <font>
      <sz val="11"/>
      <color indexed="8"/>
      <name val="ＭＳ 明朝"/>
      <family val="1"/>
    </font>
    <font>
      <sz val="11"/>
      <color indexed="8"/>
      <name val="ＭＳ ゴシック"/>
      <family val="3"/>
    </font>
    <font>
      <sz val="18"/>
      <color indexed="8"/>
      <name val="ＭＳ ゴシック"/>
      <family val="3"/>
    </font>
    <font>
      <sz val="8"/>
      <color indexed="8"/>
      <name val="ＭＳ ゴシック"/>
      <family val="3"/>
    </font>
    <font>
      <sz val="10"/>
      <color indexed="8"/>
      <name val="ＭＳ ゴシック"/>
      <family val="3"/>
    </font>
    <font>
      <sz val="14"/>
      <color indexed="8"/>
      <name val="ＭＳ ゴシック"/>
      <family val="3"/>
    </font>
    <font>
      <b/>
      <sz val="14"/>
      <color indexed="8"/>
      <name val="ＭＳ 明朝"/>
      <family val="1"/>
    </font>
    <font>
      <sz val="9"/>
      <name val="Meiryo UI"/>
      <family val="3"/>
    </font>
    <font>
      <b/>
      <sz val="11"/>
      <color indexed="10"/>
      <name val="ＭＳ Ｐゴシック"/>
      <family val="3"/>
    </font>
    <font>
      <sz val="9"/>
      <color indexed="10"/>
      <name val="ＭＳ ゴシック"/>
      <family val="3"/>
    </font>
    <font>
      <sz val="11"/>
      <color rgb="FFFF0000"/>
      <name val="ＭＳ Ｐゴシック"/>
      <family val="3"/>
    </font>
    <font>
      <sz val="11"/>
      <color theme="1"/>
      <name val="ＭＳ 明朝"/>
      <family val="1"/>
    </font>
    <font>
      <sz val="11"/>
      <color theme="1"/>
      <name val="ＭＳ Ｐゴシック"/>
      <family val="3"/>
    </font>
    <font>
      <sz val="11"/>
      <color theme="1"/>
      <name val="ＭＳ ゴシック"/>
      <family val="3"/>
    </font>
    <font>
      <sz val="18"/>
      <color theme="1"/>
      <name val="ＭＳ ゴシック"/>
      <family val="3"/>
    </font>
    <font>
      <sz val="8"/>
      <color theme="1"/>
      <name val="ＭＳ ゴシック"/>
      <family val="3"/>
    </font>
    <font>
      <sz val="10"/>
      <color theme="1"/>
      <name val="ＭＳ ゴシック"/>
      <family val="3"/>
    </font>
    <font>
      <sz val="14"/>
      <color theme="1"/>
      <name val="ＭＳ ゴシック"/>
      <family val="3"/>
    </font>
    <font>
      <b/>
      <sz val="14"/>
      <color theme="1"/>
      <name val="ＭＳ 明朝"/>
      <family val="1"/>
    </font>
    <font>
      <b/>
      <sz val="11"/>
      <color theme="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theme="0"/>
        <bgColor indexed="64"/>
      </patternFill>
    </fill>
  </fills>
  <borders count="1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hair"/>
      <right style="hair"/>
      <top style="hair"/>
      <bottom style="hair"/>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medium">
        <color indexed="10"/>
      </left>
      <right style="thin">
        <color indexed="10"/>
      </right>
      <top style="thin">
        <color indexed="10"/>
      </top>
      <bottom style="thin">
        <color indexed="10"/>
      </bottom>
    </border>
    <border>
      <left style="medium">
        <color indexed="10"/>
      </left>
      <right style="thin">
        <color indexed="10"/>
      </right>
      <top style="medium">
        <color indexed="10"/>
      </top>
      <bottom style="thin">
        <color indexed="10"/>
      </bottom>
    </border>
    <border>
      <left style="thin">
        <color indexed="10"/>
      </left>
      <right style="thin">
        <color indexed="10"/>
      </right>
      <top style="medium">
        <color indexed="10"/>
      </top>
      <bottom style="thin">
        <color indexed="10"/>
      </bottom>
    </border>
    <border>
      <left>
        <color indexed="63"/>
      </left>
      <right style="thin"/>
      <top style="thin"/>
      <bottom style="thin"/>
    </border>
    <border>
      <left>
        <color indexed="63"/>
      </left>
      <right>
        <color indexed="63"/>
      </right>
      <top style="thin"/>
      <bottom style="thin"/>
    </border>
    <border>
      <left style="thin">
        <color indexed="10"/>
      </left>
      <right>
        <color indexed="63"/>
      </right>
      <top style="thin">
        <color indexed="10"/>
      </top>
      <bottom style="thin">
        <color indexed="10"/>
      </bottom>
    </border>
    <border>
      <left style="thin">
        <color indexed="10"/>
      </left>
      <right>
        <color indexed="63"/>
      </right>
      <top style="medium">
        <color indexed="10"/>
      </top>
      <bottom style="thin">
        <color indexed="10"/>
      </bottom>
    </border>
    <border>
      <left style="thin"/>
      <right>
        <color indexed="63"/>
      </right>
      <top style="thin"/>
      <bottom style="thin"/>
    </border>
    <border>
      <left style="thin">
        <color indexed="10"/>
      </left>
      <right style="thin">
        <color indexed="10"/>
      </right>
      <top>
        <color indexed="63"/>
      </top>
      <bottom style="thin">
        <color indexed="10"/>
      </bottom>
    </border>
    <border>
      <left style="thin">
        <color indexed="10"/>
      </left>
      <right style="thin">
        <color indexed="10"/>
      </right>
      <top style="thin">
        <color indexed="10"/>
      </top>
      <bottom style="medium">
        <color indexed="10"/>
      </bottom>
    </border>
    <border>
      <left>
        <color indexed="63"/>
      </left>
      <right style="medium"/>
      <top style="thin"/>
      <bottom>
        <color indexed="63"/>
      </bottom>
    </border>
    <border>
      <left>
        <color indexed="63"/>
      </left>
      <right style="medium"/>
      <top>
        <color indexed="63"/>
      </top>
      <bottom style="thin"/>
    </border>
    <border>
      <left style="thin">
        <color indexed="10"/>
      </left>
      <right style="thin">
        <color indexed="10"/>
      </right>
      <top style="thin">
        <color indexed="10"/>
      </top>
      <bottom style="thin">
        <color indexed="10"/>
      </bottom>
    </border>
    <border>
      <left style="thin">
        <color indexed="10"/>
      </left>
      <right style="medium">
        <color indexed="10"/>
      </right>
      <top style="thin">
        <color indexed="10"/>
      </top>
      <bottom style="thin">
        <color indexed="10"/>
      </bottom>
    </border>
    <border>
      <left style="thin">
        <color indexed="10"/>
      </left>
      <right style="medium">
        <color indexed="10"/>
      </right>
      <top style="thin">
        <color indexed="10"/>
      </top>
      <bottom style="medium">
        <color indexed="10"/>
      </bottom>
    </border>
    <border>
      <left style="thin">
        <color indexed="10"/>
      </left>
      <right style="medium">
        <color indexed="10"/>
      </right>
      <top style="medium">
        <color indexed="10"/>
      </top>
      <bottom style="thin">
        <color indexed="10"/>
      </bottom>
    </border>
    <border>
      <left style="thin">
        <color indexed="10"/>
      </left>
      <right style="thin">
        <color indexed="10"/>
      </right>
      <top style="thin">
        <color indexed="10"/>
      </top>
      <bottom>
        <color indexed="63"/>
      </bottom>
    </border>
    <border>
      <left>
        <color indexed="63"/>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style="thin">
        <color indexed="10"/>
      </top>
      <bottom style="thin">
        <color indexed="10"/>
      </bottom>
    </border>
    <border>
      <left style="thin">
        <color indexed="10"/>
      </left>
      <right style="thin">
        <color indexed="10"/>
      </right>
      <top>
        <color indexed="63"/>
      </top>
      <bottom style="medium">
        <color indexed="10"/>
      </bottom>
    </border>
    <border>
      <left style="thin">
        <color indexed="10"/>
      </left>
      <right style="medium">
        <color indexed="10"/>
      </right>
      <top style="thin">
        <color indexed="10"/>
      </top>
      <bottom>
        <color indexed="63"/>
      </bottom>
    </border>
    <border>
      <left>
        <color indexed="63"/>
      </left>
      <right>
        <color indexed="63"/>
      </right>
      <top style="dotted"/>
      <bottom>
        <color indexed="63"/>
      </bottom>
    </border>
    <border>
      <left>
        <color indexed="63"/>
      </left>
      <right>
        <color indexed="63"/>
      </right>
      <top>
        <color indexed="63"/>
      </top>
      <bottom style="dotted"/>
    </border>
    <border>
      <left style="thin">
        <color indexed="10"/>
      </left>
      <right>
        <color indexed="63"/>
      </right>
      <top>
        <color indexed="63"/>
      </top>
      <bottom style="thin">
        <color indexed="10"/>
      </bottom>
    </border>
    <border>
      <left style="thin"/>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color indexed="63"/>
      </left>
      <right>
        <color indexed="63"/>
      </right>
      <top>
        <color indexed="63"/>
      </top>
      <bottom style="medium">
        <color indexed="10"/>
      </bottom>
    </border>
    <border>
      <left style="thin">
        <color indexed="10"/>
      </left>
      <right>
        <color indexed="63"/>
      </right>
      <top style="hair">
        <color indexed="10"/>
      </top>
      <bottom style="hair">
        <color indexed="10"/>
      </bottom>
    </border>
    <border>
      <left>
        <color indexed="63"/>
      </left>
      <right style="medium">
        <color indexed="10"/>
      </right>
      <top style="hair">
        <color indexed="10"/>
      </top>
      <bottom style="hair">
        <color indexed="10"/>
      </bottom>
    </border>
    <border>
      <left style="medium">
        <color indexed="10"/>
      </left>
      <right style="thin">
        <color indexed="10"/>
      </right>
      <top style="thin">
        <color indexed="10"/>
      </top>
      <bottom>
        <color indexed="63"/>
      </bottom>
    </border>
    <border>
      <left style="medium">
        <color indexed="10"/>
      </left>
      <right style="thin">
        <color indexed="10"/>
      </right>
      <top>
        <color indexed="63"/>
      </top>
      <bottom>
        <color indexed="63"/>
      </bottom>
    </border>
    <border>
      <left style="medium">
        <color indexed="10"/>
      </left>
      <right style="thin">
        <color indexed="10"/>
      </right>
      <top>
        <color indexed="63"/>
      </top>
      <bottom style="medium">
        <color indexed="10"/>
      </bottom>
    </border>
    <border>
      <left style="thin">
        <color indexed="10"/>
      </left>
      <right>
        <color indexed="63"/>
      </right>
      <top style="hair">
        <color indexed="10"/>
      </top>
      <bottom style="medium">
        <color indexed="10"/>
      </bottom>
    </border>
    <border>
      <left>
        <color indexed="63"/>
      </left>
      <right style="medium">
        <color indexed="10"/>
      </right>
      <top style="hair">
        <color indexed="10"/>
      </top>
      <bottom style="medium">
        <color indexed="10"/>
      </bottom>
    </border>
    <border>
      <left style="thin">
        <color indexed="10"/>
      </left>
      <right>
        <color indexed="63"/>
      </right>
      <top style="thin">
        <color indexed="10"/>
      </top>
      <bottom style="hair">
        <color indexed="10"/>
      </bottom>
    </border>
    <border>
      <left>
        <color indexed="63"/>
      </left>
      <right style="medium">
        <color indexed="10"/>
      </right>
      <top style="thin">
        <color indexed="10"/>
      </top>
      <bottom style="hair">
        <color indexed="10"/>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10"/>
      </left>
      <right style="thin">
        <color indexed="10"/>
      </right>
      <top>
        <color indexed="63"/>
      </top>
      <bottom>
        <color indexed="63"/>
      </bottom>
    </border>
    <border>
      <left>
        <color indexed="63"/>
      </left>
      <right style="medium">
        <color indexed="10"/>
      </right>
      <top style="thin">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thin">
        <color indexed="10"/>
      </bottom>
    </border>
    <border>
      <left>
        <color indexed="63"/>
      </left>
      <right style="medium">
        <color indexed="10"/>
      </right>
      <top style="medium">
        <color indexed="10"/>
      </top>
      <bottom style="thin">
        <color indexed="10"/>
      </bottom>
    </border>
    <border>
      <left>
        <color indexed="63"/>
      </left>
      <right style="medium">
        <color indexed="10"/>
      </right>
      <top style="thin">
        <color indexed="10"/>
      </top>
      <bottom style="thin">
        <color indexed="10"/>
      </bottom>
    </border>
    <border>
      <left style="medium">
        <color indexed="10"/>
      </left>
      <right>
        <color indexed="63"/>
      </right>
      <top style="thin">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thin">
        <color indexed="10"/>
      </bottom>
    </border>
    <border>
      <left style="medium">
        <color indexed="10"/>
      </left>
      <right style="thin">
        <color indexed="10"/>
      </right>
      <top>
        <color indexed="63"/>
      </top>
      <bottom style="thin">
        <color indexed="10"/>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style="hair"/>
      <bottom style="hair"/>
    </border>
    <border>
      <left>
        <color indexed="63"/>
      </left>
      <right>
        <color indexed="63"/>
      </right>
      <top style="hair"/>
      <bottom style="hair"/>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diagonalUp="1">
      <left style="thin"/>
      <right style="thin"/>
      <top style="thin"/>
      <bottom style="thin"/>
      <diagonal style="thin"/>
    </border>
    <border>
      <left>
        <color indexed="63"/>
      </left>
      <right>
        <color indexed="63"/>
      </right>
      <top style="dotted"/>
      <bottom style="dotted"/>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1134">
    <xf numFmtId="0" fontId="0" fillId="0" borderId="0" xfId="0" applyAlignment="1">
      <alignment vertical="center"/>
    </xf>
    <xf numFmtId="0" fontId="6"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textRotation="255"/>
    </xf>
    <xf numFmtId="0" fontId="27"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0" fillId="0" borderId="11" xfId="0" applyFill="1" applyBorder="1" applyAlignment="1">
      <alignment horizontal="center" vertical="center"/>
    </xf>
    <xf numFmtId="0" fontId="28" fillId="0" borderId="11" xfId="0" applyFont="1" applyFill="1" applyBorder="1" applyAlignment="1">
      <alignment horizontal="center" vertical="center"/>
    </xf>
    <xf numFmtId="0" fontId="29" fillId="0" borderId="0" xfId="0" applyFont="1" applyAlignment="1">
      <alignment vertical="center"/>
    </xf>
    <xf numFmtId="0" fontId="29" fillId="0" borderId="0" xfId="0" applyFont="1" applyFill="1" applyBorder="1" applyAlignment="1">
      <alignment vertical="center"/>
    </xf>
    <xf numFmtId="0" fontId="29" fillId="0" borderId="0" xfId="0" applyFont="1" applyAlignment="1">
      <alignment horizontal="distributed" vertical="center"/>
    </xf>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Alignment="1">
      <alignment horizontal="right" vertical="center"/>
    </xf>
    <xf numFmtId="0" fontId="29" fillId="0" borderId="14" xfId="0" applyFont="1" applyBorder="1" applyAlignment="1">
      <alignment horizontal="center" vertical="top"/>
    </xf>
    <xf numFmtId="0" fontId="29" fillId="0" borderId="15" xfId="0" applyFont="1" applyBorder="1" applyAlignment="1">
      <alignment horizontal="center" vertical="top"/>
    </xf>
    <xf numFmtId="0" fontId="29" fillId="0" borderId="16" xfId="0" applyFont="1" applyBorder="1" applyAlignment="1">
      <alignment horizontal="center" vertical="top"/>
    </xf>
    <xf numFmtId="0" fontId="29" fillId="0" borderId="16" xfId="0" applyFont="1" applyBorder="1" applyAlignment="1">
      <alignment vertical="top"/>
    </xf>
    <xf numFmtId="0" fontId="29" fillId="0" borderId="0" xfId="0" applyFont="1" applyFill="1" applyBorder="1" applyAlignment="1">
      <alignment horizontal="right" vertical="center" indent="1"/>
    </xf>
    <xf numFmtId="0" fontId="29" fillId="0" borderId="17" xfId="0" applyFont="1" applyFill="1" applyBorder="1" applyAlignment="1">
      <alignment vertical="center"/>
    </xf>
    <xf numFmtId="0" fontId="29" fillId="0" borderId="14" xfId="0" applyFont="1" applyFill="1" applyBorder="1" applyAlignment="1">
      <alignment vertical="center"/>
    </xf>
    <xf numFmtId="0" fontId="29" fillId="0" borderId="16" xfId="0" applyFont="1" applyFill="1" applyBorder="1" applyAlignment="1">
      <alignment vertical="center"/>
    </xf>
    <xf numFmtId="0" fontId="0" fillId="0" borderId="0" xfId="0" applyFill="1" applyAlignment="1">
      <alignment vertical="center"/>
    </xf>
    <xf numFmtId="0" fontId="30" fillId="0" borderId="0" xfId="0" applyFont="1" applyAlignment="1">
      <alignment horizontal="centerContinuous" vertical="center"/>
    </xf>
    <xf numFmtId="0" fontId="0" fillId="0" borderId="0" xfId="0" applyAlignment="1">
      <alignment horizontal="centerContinuous" vertical="center"/>
    </xf>
    <xf numFmtId="0" fontId="31" fillId="0" borderId="0" xfId="0" applyFont="1" applyAlignment="1">
      <alignment vertical="center"/>
    </xf>
    <xf numFmtId="0" fontId="0" fillId="0" borderId="0" xfId="0" applyAlignment="1">
      <alignment horizontal="distributed"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30" fillId="0" borderId="0" xfId="0" applyFont="1" applyAlignment="1">
      <alignment horizontal="center" vertical="center"/>
    </xf>
    <xf numFmtId="0" fontId="0" fillId="0" borderId="0" xfId="0" applyAlignment="1">
      <alignment vertical="center" shrinkToFit="1"/>
    </xf>
    <xf numFmtId="0" fontId="0" fillId="0" borderId="0" xfId="0" applyAlignment="1">
      <alignment horizontal="distributed" vertical="center" shrinkToFit="1"/>
    </xf>
    <xf numFmtId="0" fontId="0" fillId="0" borderId="20" xfId="0" applyBorder="1" applyAlignment="1">
      <alignment vertical="center"/>
    </xf>
    <xf numFmtId="0" fontId="0" fillId="0" borderId="0" xfId="0" applyBorder="1" applyAlignment="1">
      <alignment vertical="center"/>
    </xf>
    <xf numFmtId="0" fontId="32" fillId="0" borderId="11" xfId="0" applyFont="1" applyBorder="1" applyAlignment="1">
      <alignment horizontal="center" vertical="center"/>
    </xf>
    <xf numFmtId="0" fontId="32" fillId="0" borderId="0" xfId="0" applyFont="1" applyAlignment="1">
      <alignment horizontal="center" vertical="center"/>
    </xf>
    <xf numFmtId="0" fontId="32" fillId="0" borderId="19" xfId="0" applyFont="1" applyBorder="1" applyAlignment="1">
      <alignment horizontal="center" vertical="center"/>
    </xf>
    <xf numFmtId="0" fontId="0" fillId="0" borderId="0" xfId="0" applyFill="1" applyBorder="1" applyAlignment="1">
      <alignment horizontal="center" vertical="center" textRotation="255"/>
    </xf>
    <xf numFmtId="0" fontId="0" fillId="0" borderId="0" xfId="0" applyFill="1" applyAlignment="1">
      <alignment horizontal="right" vertical="center"/>
    </xf>
    <xf numFmtId="0" fontId="0" fillId="0" borderId="0" xfId="0" applyFill="1" applyAlignment="1">
      <alignment horizontal="distributed" vertical="center"/>
    </xf>
    <xf numFmtId="5" fontId="0" fillId="0" borderId="0" xfId="0" applyNumberFormat="1" applyFill="1" applyBorder="1" applyAlignment="1">
      <alignment vertical="center"/>
    </xf>
    <xf numFmtId="0" fontId="0" fillId="0" borderId="19" xfId="0" applyFill="1" applyBorder="1" applyAlignment="1">
      <alignment vertical="center"/>
    </xf>
    <xf numFmtId="0" fontId="0" fillId="0" borderId="0" xfId="0" applyBorder="1" applyAlignment="1">
      <alignment vertical="center"/>
    </xf>
    <xf numFmtId="0" fontId="29" fillId="0" borderId="21" xfId="0" applyFont="1" applyBorder="1" applyAlignment="1">
      <alignment horizontal="center" vertical="center"/>
    </xf>
    <xf numFmtId="0" fontId="0" fillId="0" borderId="22" xfId="0" applyFill="1" applyBorder="1" applyAlignment="1">
      <alignment vertical="center"/>
    </xf>
    <xf numFmtId="0" fontId="6" fillId="0" borderId="0" xfId="0" applyFont="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4" xfId="0" applyFill="1" applyBorder="1" applyAlignment="1">
      <alignment vertical="center" wrapText="1"/>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xf>
    <xf numFmtId="0" fontId="0" fillId="0" borderId="27" xfId="0" applyFill="1" applyBorder="1" applyAlignment="1">
      <alignment vertical="center"/>
    </xf>
    <xf numFmtId="58" fontId="0" fillId="0" borderId="0" xfId="0" applyNumberFormat="1" applyFill="1" applyBorder="1" applyAlignment="1">
      <alignment vertical="center"/>
    </xf>
    <xf numFmtId="0" fontId="0" fillId="0" borderId="26" xfId="0" applyFill="1" applyBorder="1" applyAlignment="1">
      <alignment vertical="center"/>
    </xf>
    <xf numFmtId="0" fontId="0" fillId="0" borderId="0" xfId="0" applyFill="1" applyBorder="1" applyAlignment="1">
      <alignment horizontal="left" vertical="center"/>
    </xf>
    <xf numFmtId="0" fontId="0" fillId="0" borderId="26" xfId="0" applyFill="1" applyBorder="1" applyAlignment="1">
      <alignment horizontal="left" vertical="center"/>
    </xf>
    <xf numFmtId="0" fontId="27" fillId="0" borderId="0" xfId="0" applyFont="1" applyFill="1" applyBorder="1" applyAlignment="1">
      <alignment vertical="center" shrinkToFit="1"/>
    </xf>
    <xf numFmtId="0" fontId="27" fillId="0" borderId="26" xfId="0" applyFont="1" applyFill="1" applyBorder="1" applyAlignment="1">
      <alignment vertical="center" shrinkToFit="1"/>
    </xf>
    <xf numFmtId="176" fontId="27" fillId="0" borderId="0" xfId="0" applyNumberFormat="1" applyFont="1" applyFill="1" applyBorder="1" applyAlignment="1">
      <alignment vertical="center"/>
    </xf>
    <xf numFmtId="176" fontId="0" fillId="0" borderId="0" xfId="0" applyNumberFormat="1" applyFill="1" applyBorder="1" applyAlignment="1">
      <alignment vertical="center"/>
    </xf>
    <xf numFmtId="176" fontId="0" fillId="0" borderId="27" xfId="0" applyNumberFormat="1" applyFill="1" applyBorder="1" applyAlignment="1">
      <alignment vertical="center"/>
    </xf>
    <xf numFmtId="0" fontId="31" fillId="0" borderId="0" xfId="0" applyFont="1" applyFill="1" applyBorder="1" applyAlignment="1">
      <alignment vertical="center"/>
    </xf>
    <xf numFmtId="0" fontId="0" fillId="0" borderId="0" xfId="0" applyFill="1" applyBorder="1" applyAlignment="1">
      <alignment horizontal="left" vertical="center" shrinkToFit="1"/>
    </xf>
    <xf numFmtId="0" fontId="33"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19" xfId="0"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vertical="top"/>
    </xf>
    <xf numFmtId="0" fontId="0" fillId="0" borderId="13" xfId="0" applyFont="1"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2" fillId="0" borderId="13" xfId="0" applyFont="1" applyBorder="1" applyAlignment="1">
      <alignment vertical="center"/>
    </xf>
    <xf numFmtId="0" fontId="0" fillId="0" borderId="0" xfId="0" applyFill="1" applyBorder="1"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Font="1" applyFill="1" applyAlignment="1">
      <alignment horizontal="right" vertical="center"/>
    </xf>
    <xf numFmtId="0" fontId="0" fillId="0" borderId="0" xfId="0" applyFill="1" applyAlignment="1">
      <alignment horizontal="left" vertical="center" indent="1"/>
    </xf>
    <xf numFmtId="0" fontId="34" fillId="0" borderId="11"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2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0" fillId="0" borderId="10" xfId="0" applyBorder="1" applyAlignment="1">
      <alignment vertical="center"/>
    </xf>
    <xf numFmtId="0" fontId="34" fillId="0" borderId="31" xfId="0" applyFont="1" applyFill="1" applyBorder="1" applyAlignment="1">
      <alignment horizontal="center" vertical="center"/>
    </xf>
    <xf numFmtId="0" fontId="34" fillId="0" borderId="0" xfId="0" applyFont="1" applyFill="1" applyBorder="1" applyAlignment="1">
      <alignment horizontal="center" vertical="center" shrinkToFit="1"/>
    </xf>
    <xf numFmtId="0" fontId="34" fillId="0" borderId="0" xfId="0" applyFont="1" applyBorder="1" applyAlignment="1">
      <alignment horizontal="center" vertical="center" shrinkToFit="1"/>
    </xf>
    <xf numFmtId="0" fontId="34" fillId="0" borderId="11" xfId="0" applyFont="1" applyFill="1" applyBorder="1" applyAlignment="1">
      <alignment horizontal="center" vertical="center" shrinkToFit="1"/>
    </xf>
    <xf numFmtId="0" fontId="35" fillId="20" borderId="0" xfId="0" applyFont="1" applyFill="1" applyBorder="1" applyAlignment="1">
      <alignment vertical="center"/>
    </xf>
    <xf numFmtId="0" fontId="36" fillId="20" borderId="0" xfId="0" applyFont="1" applyFill="1" applyBorder="1" applyAlignment="1">
      <alignment vertical="center"/>
    </xf>
    <xf numFmtId="0" fontId="35" fillId="0" borderId="0" xfId="0" applyFont="1" applyBorder="1" applyAlignment="1">
      <alignment vertical="center"/>
    </xf>
    <xf numFmtId="0" fontId="35" fillId="20" borderId="0" xfId="0" applyFont="1" applyFill="1" applyAlignment="1">
      <alignment vertical="center"/>
    </xf>
    <xf numFmtId="0" fontId="35" fillId="0" borderId="0" xfId="0" applyFont="1" applyAlignment="1">
      <alignment vertical="center"/>
    </xf>
    <xf numFmtId="0" fontId="35" fillId="24" borderId="22" xfId="0" applyFont="1" applyFill="1" applyBorder="1" applyAlignment="1">
      <alignment horizontal="center" vertical="center"/>
    </xf>
    <xf numFmtId="0" fontId="35" fillId="24" borderId="22" xfId="0" applyFont="1" applyFill="1" applyBorder="1" applyAlignment="1">
      <alignment vertical="center"/>
    </xf>
    <xf numFmtId="0" fontId="4" fillId="0" borderId="32" xfId="0" applyFont="1" applyBorder="1" applyAlignment="1">
      <alignment horizontal="left" vertical="center" indent="1" shrinkToFit="1"/>
    </xf>
    <xf numFmtId="0" fontId="4" fillId="0" borderId="33" xfId="0" applyFont="1" applyBorder="1" applyAlignment="1">
      <alignment horizontal="left" vertical="center" indent="1" shrinkToFit="1"/>
    </xf>
    <xf numFmtId="0" fontId="4" fillId="0" borderId="34" xfId="0" applyFont="1" applyFill="1" applyBorder="1" applyAlignment="1" applyProtection="1">
      <alignment horizontal="left" vertical="center" indent="1"/>
      <protection locked="0"/>
    </xf>
    <xf numFmtId="0" fontId="0" fillId="0" borderId="31" xfId="0" applyFill="1" applyBorder="1" applyAlignment="1">
      <alignment vertical="center"/>
    </xf>
    <xf numFmtId="0" fontId="0" fillId="0" borderId="35" xfId="0" applyFill="1" applyBorder="1" applyAlignment="1">
      <alignment horizontal="center" vertical="center"/>
    </xf>
    <xf numFmtId="0" fontId="0" fillId="0" borderId="11" xfId="0" applyBorder="1" applyAlignment="1">
      <alignment vertical="center"/>
    </xf>
    <xf numFmtId="0" fontId="0" fillId="0" borderId="31" xfId="0" applyBorder="1" applyAlignment="1">
      <alignment vertical="center"/>
    </xf>
    <xf numFmtId="0" fontId="0" fillId="0" borderId="0" xfId="0" applyFill="1" applyBorder="1" applyAlignment="1">
      <alignment vertical="center" shrinkToFit="1"/>
    </xf>
    <xf numFmtId="0" fontId="0" fillId="0" borderId="36" xfId="0" applyFill="1" applyBorder="1" applyAlignment="1">
      <alignment horizontal="center" vertical="center"/>
    </xf>
    <xf numFmtId="0" fontId="0" fillId="20" borderId="0" xfId="0" applyFill="1" applyAlignment="1">
      <alignment vertical="center"/>
    </xf>
    <xf numFmtId="0" fontId="0" fillId="20" borderId="0" xfId="0" applyFill="1" applyBorder="1" applyAlignment="1">
      <alignment vertical="center"/>
    </xf>
    <xf numFmtId="0" fontId="37" fillId="20" borderId="0" xfId="0" applyFont="1" applyFill="1" applyAlignment="1">
      <alignment vertical="center"/>
    </xf>
    <xf numFmtId="0" fontId="38" fillId="20" borderId="0" xfId="0" applyFont="1" applyFill="1" applyBorder="1" applyAlignment="1">
      <alignment vertical="center"/>
    </xf>
    <xf numFmtId="0" fontId="0" fillId="0" borderId="36" xfId="0" applyFill="1" applyBorder="1" applyAlignment="1">
      <alignment horizontal="right" vertical="center"/>
    </xf>
    <xf numFmtId="0" fontId="0" fillId="21" borderId="22" xfId="0" applyFill="1" applyBorder="1" applyAlignment="1">
      <alignment horizontal="center" vertical="center"/>
    </xf>
    <xf numFmtId="176" fontId="35" fillId="21" borderId="37" xfId="0" applyNumberFormat="1" applyFont="1" applyFill="1" applyBorder="1" applyAlignment="1" applyProtection="1">
      <alignment horizontal="left" vertical="center" indent="1"/>
      <protection locked="0"/>
    </xf>
    <xf numFmtId="0" fontId="4" fillId="0" borderId="38" xfId="0" applyFont="1" applyFill="1" applyBorder="1" applyAlignment="1" applyProtection="1">
      <alignment horizontal="left" vertical="center" indent="1"/>
      <protection locked="0"/>
    </xf>
    <xf numFmtId="0" fontId="39" fillId="20" borderId="0" xfId="0" applyFont="1" applyFill="1" applyAlignment="1">
      <alignment vertical="center"/>
    </xf>
    <xf numFmtId="0" fontId="33" fillId="0" borderId="10" xfId="0" applyFont="1" applyFill="1" applyBorder="1" applyAlignment="1">
      <alignment vertical="center" shrinkToFit="1"/>
    </xf>
    <xf numFmtId="0" fontId="33" fillId="0" borderId="20" xfId="0" applyFont="1" applyFill="1" applyBorder="1" applyAlignment="1">
      <alignment vertical="center" shrinkToFit="1"/>
    </xf>
    <xf numFmtId="0" fontId="0" fillId="20" borderId="0" xfId="0" applyFill="1" applyBorder="1" applyAlignment="1">
      <alignment horizontal="right" vertical="center"/>
    </xf>
    <xf numFmtId="0" fontId="0" fillId="0" borderId="39" xfId="0" applyFill="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0" fontId="35" fillId="21" borderId="40" xfId="0" applyFont="1" applyFill="1" applyBorder="1" applyAlignment="1" applyProtection="1">
      <alignment horizontal="left" vertical="center" indent="1" shrinkToFit="1"/>
      <protection locked="0"/>
    </xf>
    <xf numFmtId="0" fontId="0" fillId="0" borderId="0" xfId="0" applyFill="1" applyAlignment="1">
      <alignment vertical="center" shrinkToFit="1"/>
    </xf>
    <xf numFmtId="0" fontId="35" fillId="0" borderId="41" xfId="0" applyFont="1" applyFill="1" applyBorder="1" applyAlignment="1" applyProtection="1">
      <alignment horizontal="left" vertical="center" indent="1" shrinkToFit="1"/>
      <protection locked="0"/>
    </xf>
    <xf numFmtId="0" fontId="41" fillId="0" borderId="20" xfId="0" applyFont="1" applyFill="1" applyBorder="1" applyAlignment="1">
      <alignment horizontal="left" vertical="center" wrapText="1" indent="1" shrinkToFit="1"/>
    </xf>
    <xf numFmtId="0" fontId="41" fillId="0" borderId="10" xfId="0" applyFont="1" applyFill="1" applyBorder="1" applyAlignment="1">
      <alignment horizontal="left" vertical="center" indent="1" shrinkToFit="1"/>
    </xf>
    <xf numFmtId="0" fontId="41" fillId="0" borderId="42" xfId="0" applyFont="1" applyFill="1" applyBorder="1" applyAlignment="1">
      <alignment horizontal="left" vertical="center" indent="1" shrinkToFit="1"/>
    </xf>
    <xf numFmtId="0" fontId="41" fillId="0" borderId="11" xfId="0" applyFont="1" applyFill="1" applyBorder="1" applyAlignment="1">
      <alignment horizontal="left" vertical="center" indent="1" shrinkToFit="1"/>
    </xf>
    <xf numFmtId="0" fontId="41" fillId="0" borderId="27" xfId="0" applyFont="1" applyFill="1" applyBorder="1" applyAlignment="1">
      <alignment horizontal="left" vertical="center" indent="1" shrinkToFit="1"/>
    </xf>
    <xf numFmtId="0" fontId="41" fillId="0" borderId="12" xfId="0" applyFont="1" applyFill="1" applyBorder="1" applyAlignment="1">
      <alignment horizontal="left" vertical="center" indent="1" shrinkToFit="1"/>
    </xf>
    <xf numFmtId="0" fontId="41" fillId="0" borderId="13" xfId="0" applyFont="1" applyFill="1" applyBorder="1" applyAlignment="1">
      <alignment horizontal="left" vertical="center" indent="1" shrinkToFit="1"/>
    </xf>
    <xf numFmtId="0" fontId="41" fillId="0" borderId="43" xfId="0" applyFont="1" applyFill="1" applyBorder="1" applyAlignment="1">
      <alignment horizontal="left" vertical="center" indent="1" shrinkToFit="1"/>
    </xf>
    <xf numFmtId="0" fontId="4" fillId="0" borderId="44" xfId="0" applyFont="1" applyFill="1" applyBorder="1" applyAlignment="1" applyProtection="1">
      <alignment horizontal="left" vertical="center" indent="1"/>
      <protection locked="0"/>
    </xf>
    <xf numFmtId="0" fontId="42" fillId="0" borderId="20" xfId="0" applyFont="1" applyFill="1" applyBorder="1" applyAlignment="1">
      <alignment horizontal="left" vertical="center" indent="2" shrinkToFit="1"/>
    </xf>
    <xf numFmtId="0" fontId="0" fillId="0" borderId="18" xfId="0" applyFill="1" applyBorder="1" applyAlignment="1">
      <alignment horizontal="left" vertical="center" indent="2" shrinkToFit="1"/>
    </xf>
    <xf numFmtId="0" fontId="0" fillId="0" borderId="12" xfId="0" applyFill="1" applyBorder="1" applyAlignment="1">
      <alignment horizontal="left" vertical="center" indent="2" shrinkToFit="1"/>
    </xf>
    <xf numFmtId="0" fontId="0" fillId="0" borderId="31" xfId="0" applyFill="1" applyBorder="1" applyAlignment="1">
      <alignment horizontal="left" vertical="center" indent="2" shrinkToFit="1"/>
    </xf>
    <xf numFmtId="0" fontId="4" fillId="21" borderId="45" xfId="0" applyFont="1" applyFill="1" applyBorder="1" applyAlignment="1">
      <alignment vertical="center"/>
    </xf>
    <xf numFmtId="0" fontId="4" fillId="21" borderId="46" xfId="0" applyFont="1" applyFill="1" applyBorder="1" applyAlignment="1">
      <alignment vertical="center"/>
    </xf>
    <xf numFmtId="0" fontId="4" fillId="0" borderId="47" xfId="0" applyFont="1" applyFill="1" applyBorder="1" applyAlignment="1">
      <alignment vertical="center" shrinkToFit="1"/>
    </xf>
    <xf numFmtId="0" fontId="4" fillId="0" borderId="44" xfId="0" applyFont="1" applyBorder="1" applyAlignment="1">
      <alignment horizontal="left" vertical="center" indent="1" shrinkToFit="1"/>
    </xf>
    <xf numFmtId="0" fontId="4" fillId="0" borderId="48" xfId="0" applyFont="1" applyBorder="1" applyAlignment="1">
      <alignment horizontal="left" vertical="center" indent="1" shrinkToFit="1"/>
    </xf>
    <xf numFmtId="176" fontId="0" fillId="21" borderId="49" xfId="0" applyNumberFormat="1" applyFill="1" applyBorder="1" applyAlignment="1">
      <alignment horizontal="left" vertical="center"/>
    </xf>
    <xf numFmtId="0" fontId="4" fillId="0" borderId="44" xfId="0" applyFont="1" applyBorder="1" applyAlignment="1">
      <alignment horizontal="left" vertical="center" indent="1"/>
    </xf>
    <xf numFmtId="0" fontId="4" fillId="21" borderId="44" xfId="0" applyFont="1" applyFill="1" applyBorder="1" applyAlignment="1">
      <alignment horizontal="left" vertical="center" indent="1"/>
    </xf>
    <xf numFmtId="0" fontId="4" fillId="0" borderId="37" xfId="0" applyFont="1" applyFill="1" applyBorder="1" applyAlignment="1" applyProtection="1">
      <alignment horizontal="left" vertical="center" indent="1"/>
      <protection locked="0"/>
    </xf>
    <xf numFmtId="0" fontId="4" fillId="20" borderId="0" xfId="0" applyFont="1" applyFill="1" applyAlignment="1">
      <alignment vertical="center"/>
    </xf>
    <xf numFmtId="0" fontId="4" fillId="0" borderId="44" xfId="0" applyFont="1" applyFill="1" applyBorder="1" applyAlignment="1">
      <alignment vertical="center"/>
    </xf>
    <xf numFmtId="0" fontId="35" fillId="0" borderId="44" xfId="0" applyFont="1" applyFill="1" applyBorder="1" applyAlignment="1">
      <alignment vertical="center"/>
    </xf>
    <xf numFmtId="0" fontId="4" fillId="0" borderId="44" xfId="0" applyFont="1" applyBorder="1" applyAlignment="1">
      <alignment vertical="center" shrinkToFit="1"/>
    </xf>
    <xf numFmtId="176" fontId="35" fillId="0" borderId="44" xfId="0" applyNumberFormat="1" applyFont="1" applyFill="1" applyBorder="1" applyAlignment="1">
      <alignment vertical="center"/>
    </xf>
    <xf numFmtId="0" fontId="0" fillId="0" borderId="49" xfId="0" applyFill="1" applyBorder="1" applyAlignment="1">
      <alignment horizontal="left" vertical="center"/>
    </xf>
    <xf numFmtId="0" fontId="43" fillId="20" borderId="0" xfId="0" applyFont="1" applyFill="1" applyAlignment="1">
      <alignment vertical="center"/>
    </xf>
    <xf numFmtId="0" fontId="35" fillId="20" borderId="0" xfId="0" applyFont="1" applyFill="1" applyAlignment="1">
      <alignment vertical="center"/>
    </xf>
    <xf numFmtId="0" fontId="0" fillId="20" borderId="0" xfId="0" applyFill="1" applyAlignment="1">
      <alignment vertical="center"/>
    </xf>
    <xf numFmtId="0" fontId="4" fillId="20" borderId="44" xfId="0" applyFont="1" applyFill="1" applyBorder="1" applyAlignment="1" applyProtection="1">
      <alignment horizontal="left" vertical="center" indent="1"/>
      <protection locked="0"/>
    </xf>
    <xf numFmtId="0" fontId="4" fillId="20" borderId="37" xfId="0" applyFont="1" applyFill="1" applyBorder="1" applyAlignment="1" applyProtection="1">
      <alignment horizontal="left" vertical="center" indent="1"/>
      <protection locked="0"/>
    </xf>
    <xf numFmtId="0" fontId="35" fillId="20" borderId="40" xfId="0" applyFont="1" applyFill="1" applyBorder="1" applyAlignment="1" applyProtection="1">
      <alignment horizontal="left" vertical="center" indent="1" shrinkToFit="1"/>
      <protection locked="0"/>
    </xf>
    <xf numFmtId="0" fontId="35" fillId="20" borderId="50" xfId="0" applyFont="1" applyFill="1" applyBorder="1" applyAlignment="1" applyProtection="1">
      <alignment horizontal="left" vertical="center" indent="1" shrinkToFit="1"/>
      <protection locked="0"/>
    </xf>
    <xf numFmtId="0" fontId="35" fillId="20" borderId="0" xfId="0" applyFont="1" applyFill="1" applyBorder="1" applyAlignment="1" applyProtection="1">
      <alignment horizontal="left" vertical="center" indent="1" shrinkToFit="1"/>
      <protection locked="0"/>
    </xf>
    <xf numFmtId="0" fontId="4" fillId="0" borderId="44" xfId="0" applyFont="1" applyFill="1" applyBorder="1" applyAlignment="1">
      <alignment horizontal="left" vertical="center" indent="1"/>
    </xf>
    <xf numFmtId="0" fontId="0" fillId="0" borderId="11" xfId="0" applyFill="1" applyBorder="1" applyAlignment="1">
      <alignment vertical="center" wrapText="1"/>
    </xf>
    <xf numFmtId="0" fontId="0" fillId="0" borderId="20" xfId="0" applyFill="1" applyBorder="1" applyAlignment="1">
      <alignment vertical="center" wrapText="1"/>
    </xf>
    <xf numFmtId="0" fontId="0" fillId="0" borderId="18" xfId="0" applyBorder="1" applyAlignment="1">
      <alignment vertical="center"/>
    </xf>
    <xf numFmtId="0" fontId="4" fillId="21" borderId="44" xfId="0" applyFont="1" applyFill="1" applyBorder="1" applyAlignment="1">
      <alignment vertical="center"/>
    </xf>
    <xf numFmtId="0" fontId="0" fillId="21" borderId="44" xfId="0" applyFill="1" applyBorder="1" applyAlignment="1">
      <alignment horizontal="right" vertical="center"/>
    </xf>
    <xf numFmtId="0" fontId="0" fillId="20" borderId="51" xfId="0" applyFill="1" applyBorder="1" applyAlignment="1">
      <alignment horizontal="right" vertical="center"/>
    </xf>
    <xf numFmtId="0" fontId="4" fillId="0" borderId="44" xfId="0" applyFont="1" applyFill="1" applyBorder="1" applyAlignment="1">
      <alignment horizontal="left" vertical="center"/>
    </xf>
    <xf numFmtId="0" fontId="4" fillId="20" borderId="51" xfId="0" applyFont="1" applyFill="1" applyBorder="1" applyAlignment="1">
      <alignment horizontal="left" vertical="center"/>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10" xfId="0" applyBorder="1" applyAlignment="1">
      <alignment horizontal="left" vertical="center" indent="1" shrinkToFit="1"/>
    </xf>
    <xf numFmtId="176" fontId="35" fillId="21" borderId="44" xfId="0" applyNumberFormat="1" applyFont="1" applyFill="1" applyBorder="1" applyAlignment="1" applyProtection="1">
      <alignment horizontal="left" vertical="center" indent="1" shrinkToFit="1"/>
      <protection locked="0"/>
    </xf>
    <xf numFmtId="0" fontId="0" fillId="0" borderId="36" xfId="0" applyBorder="1" applyAlignment="1">
      <alignment vertical="center"/>
    </xf>
    <xf numFmtId="0" fontId="0" fillId="0" borderId="35" xfId="0" applyBorder="1" applyAlignment="1">
      <alignment vertical="center"/>
    </xf>
    <xf numFmtId="0" fontId="0" fillId="0" borderId="0" xfId="0" applyBorder="1" applyAlignment="1">
      <alignment horizontal="left" vertical="center" indent="1" shrinkToFit="1"/>
    </xf>
    <xf numFmtId="177" fontId="35" fillId="0" borderId="44" xfId="0" applyNumberFormat="1" applyFont="1" applyFill="1" applyBorder="1" applyAlignment="1">
      <alignment vertical="center"/>
    </xf>
    <xf numFmtId="177" fontId="35" fillId="21" borderId="44" xfId="0" applyNumberFormat="1" applyFont="1" applyFill="1" applyBorder="1" applyAlignment="1">
      <alignment vertical="center"/>
    </xf>
    <xf numFmtId="5" fontId="35" fillId="0" borderId="44" xfId="0" applyNumberFormat="1" applyFont="1" applyFill="1" applyBorder="1" applyAlignment="1">
      <alignment vertical="center"/>
    </xf>
    <xf numFmtId="0" fontId="36" fillId="20" borderId="0" xfId="0" applyFont="1" applyFill="1" applyBorder="1" applyAlignment="1">
      <alignment vertical="center" shrinkToFit="1"/>
    </xf>
    <xf numFmtId="0" fontId="36" fillId="21" borderId="44" xfId="0" applyFont="1" applyFill="1" applyBorder="1" applyAlignment="1">
      <alignment vertical="center" shrinkToFit="1"/>
    </xf>
    <xf numFmtId="0" fontId="44" fillId="0" borderId="44" xfId="0" applyFont="1" applyFill="1" applyBorder="1" applyAlignment="1">
      <alignment vertical="center" shrinkToFit="1"/>
    </xf>
    <xf numFmtId="0" fontId="45" fillId="20" borderId="0" xfId="43" applyFont="1" applyFill="1" applyBorder="1" applyAlignment="1" applyProtection="1">
      <alignment vertical="center"/>
      <protection/>
    </xf>
    <xf numFmtId="0" fontId="45" fillId="20" borderId="0" xfId="43" applyFont="1" applyFill="1" applyAlignment="1" applyProtection="1">
      <alignment vertical="center"/>
      <protection/>
    </xf>
    <xf numFmtId="0" fontId="0" fillId="0" borderId="0" xfId="0" applyFill="1" applyAlignment="1">
      <alignment horizontal="left" vertical="center" indent="1" shrinkToFit="1"/>
    </xf>
    <xf numFmtId="0" fontId="4" fillId="0" borderId="44" xfId="0" applyFont="1" applyFill="1" applyBorder="1" applyAlignment="1" applyProtection="1">
      <alignment horizontal="left" vertical="center" indent="1" shrinkToFit="1"/>
      <protection locked="0"/>
    </xf>
    <xf numFmtId="0" fontId="0" fillId="0" borderId="20" xfId="0" applyFill="1" applyBorder="1" applyAlignment="1">
      <alignment horizontal="left" vertical="center" wrapText="1" indent="1"/>
    </xf>
    <xf numFmtId="0" fontId="0" fillId="0" borderId="11" xfId="0" applyFill="1" applyBorder="1" applyAlignment="1">
      <alignment horizontal="left" vertical="center" wrapText="1" indent="1"/>
    </xf>
    <xf numFmtId="0" fontId="35" fillId="21" borderId="44" xfId="0" applyFont="1" applyFill="1" applyBorder="1" applyAlignment="1">
      <alignment vertical="center"/>
    </xf>
    <xf numFmtId="0" fontId="0" fillId="0" borderId="0" xfId="0" applyFont="1" applyAlignment="1">
      <alignment vertical="center" shrinkToFit="1"/>
    </xf>
    <xf numFmtId="0" fontId="35" fillId="21" borderId="44" xfId="0" applyFont="1" applyFill="1" applyBorder="1" applyAlignment="1">
      <alignment vertical="center" shrinkToFit="1"/>
    </xf>
    <xf numFmtId="0" fontId="0" fillId="0" borderId="10"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19" xfId="0" applyFill="1" applyBorder="1" applyAlignment="1">
      <alignment horizontal="left" vertical="center" wrapText="1" indent="1"/>
    </xf>
    <xf numFmtId="0" fontId="0" fillId="0" borderId="12" xfId="0"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31" xfId="0" applyFill="1" applyBorder="1" applyAlignment="1">
      <alignment horizontal="left" vertical="center" wrapText="1" indent="1"/>
    </xf>
    <xf numFmtId="0" fontId="0" fillId="0" borderId="0" xfId="0" applyFill="1" applyBorder="1" applyAlignment="1">
      <alignment horizontal="left" vertical="center" wrapText="1"/>
    </xf>
    <xf numFmtId="0" fontId="35" fillId="24" borderId="22" xfId="0" applyFont="1" applyFill="1" applyBorder="1" applyAlignment="1">
      <alignment horizontal="center" vertical="center" shrinkToFit="1"/>
    </xf>
    <xf numFmtId="0" fontId="35" fillId="24" borderId="22" xfId="0" applyFont="1" applyFill="1" applyBorder="1" applyAlignment="1">
      <alignment vertical="center" shrinkToFit="1"/>
    </xf>
    <xf numFmtId="0" fontId="13" fillId="24" borderId="22" xfId="43" applyFill="1" applyBorder="1" applyAlignment="1" applyProtection="1">
      <alignment vertical="center" shrinkToFit="1"/>
      <protection locked="0"/>
    </xf>
    <xf numFmtId="0" fontId="13" fillId="24" borderId="22" xfId="43" applyFill="1" applyBorder="1" applyAlignment="1" applyProtection="1">
      <alignment vertical="center" shrinkToFit="1"/>
      <protection/>
    </xf>
    <xf numFmtId="0" fontId="1" fillId="24" borderId="22" xfId="0" applyFont="1" applyFill="1" applyBorder="1" applyAlignment="1">
      <alignment vertical="center" shrinkToFit="1"/>
    </xf>
    <xf numFmtId="0" fontId="46" fillId="24" borderId="0" xfId="0" applyFont="1" applyFill="1" applyAlignment="1">
      <alignment vertical="center"/>
    </xf>
    <xf numFmtId="0" fontId="35" fillId="24" borderId="0" xfId="0" applyFont="1" applyFill="1" applyAlignment="1">
      <alignment vertical="center"/>
    </xf>
    <xf numFmtId="0" fontId="35" fillId="0" borderId="44" xfId="0" applyFont="1" applyFill="1" applyBorder="1" applyAlignment="1" applyProtection="1">
      <alignment horizontal="left" vertical="center" indent="1" shrinkToFit="1"/>
      <protection locked="0"/>
    </xf>
    <xf numFmtId="0" fontId="31" fillId="0" borderId="20" xfId="0" applyFont="1" applyFill="1" applyBorder="1" applyAlignment="1">
      <alignment vertical="center"/>
    </xf>
    <xf numFmtId="0" fontId="31" fillId="0" borderId="10" xfId="0" applyFont="1" applyBorder="1" applyAlignment="1">
      <alignment vertical="center"/>
    </xf>
    <xf numFmtId="0" fontId="31" fillId="0" borderId="18" xfId="0" applyFont="1" applyBorder="1" applyAlignment="1">
      <alignment vertical="center"/>
    </xf>
    <xf numFmtId="0" fontId="31" fillId="0" borderId="11" xfId="0" applyFont="1" applyBorder="1" applyAlignment="1">
      <alignment vertical="center"/>
    </xf>
    <xf numFmtId="0" fontId="31" fillId="0" borderId="0" xfId="0" applyFont="1" applyAlignment="1">
      <alignment vertical="center"/>
    </xf>
    <xf numFmtId="0" fontId="31" fillId="0" borderId="19" xfId="0" applyFont="1" applyBorder="1" applyAlignment="1">
      <alignment vertical="center"/>
    </xf>
    <xf numFmtId="0" fontId="31" fillId="0" borderId="0" xfId="0" applyFont="1" applyBorder="1" applyAlignment="1">
      <alignment vertical="center"/>
    </xf>
    <xf numFmtId="0" fontId="47" fillId="0" borderId="40" xfId="0" applyFont="1" applyFill="1" applyBorder="1" applyAlignment="1">
      <alignment horizontal="left" vertical="center" indent="1" shrinkToFit="1"/>
    </xf>
    <xf numFmtId="176" fontId="35" fillId="21" borderId="40" xfId="0" applyNumberFormat="1" applyFont="1" applyFill="1" applyBorder="1" applyAlignment="1" applyProtection="1">
      <alignment horizontal="left" vertical="center" indent="1" shrinkToFit="1"/>
      <protection locked="0"/>
    </xf>
    <xf numFmtId="176" fontId="35" fillId="21" borderId="52" xfId="0" applyNumberFormat="1" applyFont="1" applyFill="1" applyBorder="1" applyAlignment="1" applyProtection="1">
      <alignment horizontal="left" vertical="center" indent="1" shrinkToFit="1"/>
      <protection locked="0"/>
    </xf>
    <xf numFmtId="176" fontId="35" fillId="0" borderId="44" xfId="0" applyNumberFormat="1" applyFont="1" applyFill="1" applyBorder="1" applyAlignment="1">
      <alignment vertical="center"/>
    </xf>
    <xf numFmtId="0" fontId="4" fillId="21" borderId="53" xfId="0" applyFont="1" applyFill="1" applyBorder="1" applyAlignment="1">
      <alignment vertical="center"/>
    </xf>
    <xf numFmtId="0" fontId="0" fillId="0" borderId="54" xfId="0" applyBorder="1" applyAlignment="1">
      <alignment vertical="center"/>
    </xf>
    <xf numFmtId="0" fontId="0" fillId="0" borderId="0" xfId="0" applyBorder="1" applyAlignment="1">
      <alignment vertical="center" wrapText="1"/>
    </xf>
    <xf numFmtId="0" fontId="0" fillId="0" borderId="55" xfId="0" applyBorder="1" applyAlignment="1">
      <alignment vertical="center" wrapText="1"/>
    </xf>
    <xf numFmtId="0" fontId="0" fillId="0" borderId="55" xfId="0" applyBorder="1" applyAlignment="1">
      <alignment vertical="center"/>
    </xf>
    <xf numFmtId="0" fontId="35" fillId="20" borderId="0" xfId="0" applyFont="1" applyFill="1" applyBorder="1" applyAlignment="1" applyProtection="1">
      <alignment horizontal="left" vertical="center"/>
      <protection locked="0"/>
    </xf>
    <xf numFmtId="0" fontId="42" fillId="20" borderId="0" xfId="0" applyFont="1" applyFill="1" applyBorder="1" applyAlignment="1">
      <alignment horizontal="left" vertical="center"/>
    </xf>
    <xf numFmtId="176" fontId="35" fillId="0" borderId="45" xfId="0" applyNumberFormat="1" applyFont="1" applyFill="1" applyBorder="1" applyAlignment="1" applyProtection="1">
      <alignment horizontal="left" vertical="center" indent="1"/>
      <protection locked="0"/>
    </xf>
    <xf numFmtId="176" fontId="35" fillId="21" borderId="45" xfId="0" applyNumberFormat="1" applyFont="1" applyFill="1" applyBorder="1" applyAlignment="1" applyProtection="1">
      <alignment horizontal="left" vertical="center" indent="1"/>
      <protection locked="0"/>
    </xf>
    <xf numFmtId="176" fontId="4" fillId="21" borderId="37" xfId="0" applyNumberFormat="1" applyFont="1" applyFill="1" applyBorder="1" applyAlignment="1" applyProtection="1">
      <alignment horizontal="left" vertical="center" indent="1"/>
      <protection locked="0"/>
    </xf>
    <xf numFmtId="0" fontId="4" fillId="21" borderId="56" xfId="0" applyFont="1" applyFill="1" applyBorder="1" applyAlignment="1" applyProtection="1">
      <alignment horizontal="left" vertical="center" indent="1" shrinkToFit="1"/>
      <protection locked="0"/>
    </xf>
    <xf numFmtId="0" fontId="0" fillId="0" borderId="0" xfId="0" applyFill="1" applyAlignment="1">
      <alignment vertical="center" wrapText="1"/>
    </xf>
    <xf numFmtId="0" fontId="0" fillId="0" borderId="19" xfId="0" applyFill="1" applyBorder="1" applyAlignment="1">
      <alignment vertical="center" shrinkToFit="1"/>
    </xf>
    <xf numFmtId="0" fontId="30" fillId="0" borderId="0" xfId="0" applyFont="1" applyAlignment="1">
      <alignment horizontal="centerContinuous" vertical="center" wrapText="1"/>
    </xf>
    <xf numFmtId="0" fontId="68" fillId="0" borderId="0" xfId="0" applyFont="1" applyAlignment="1">
      <alignment vertical="center"/>
    </xf>
    <xf numFmtId="0" fontId="35" fillId="0" borderId="0" xfId="61" applyFont="1" applyFill="1" applyBorder="1">
      <alignment vertical="center"/>
      <protection/>
    </xf>
    <xf numFmtId="0" fontId="35" fillId="24" borderId="22" xfId="61" applyFont="1" applyFill="1" applyBorder="1">
      <alignment vertical="center"/>
      <protection/>
    </xf>
    <xf numFmtId="0" fontId="35" fillId="24" borderId="22" xfId="61" applyFont="1" applyFill="1" applyBorder="1" applyAlignment="1">
      <alignment vertical="center" shrinkToFit="1"/>
      <protection/>
    </xf>
    <xf numFmtId="0" fontId="35" fillId="24" borderId="57" xfId="0" applyFont="1" applyFill="1" applyBorder="1" applyAlignment="1">
      <alignment vertical="center"/>
    </xf>
    <xf numFmtId="0" fontId="0" fillId="0" borderId="0" xfId="0" applyAlignment="1">
      <alignment horizontal="center" vertical="center" shrinkToFit="1"/>
    </xf>
    <xf numFmtId="176" fontId="35" fillId="21" borderId="44" xfId="0" applyNumberFormat="1" applyFont="1" applyFill="1" applyBorder="1" applyAlignment="1" applyProtection="1">
      <alignment horizontal="left" vertical="center" shrinkToFit="1"/>
      <protection locked="0"/>
    </xf>
    <xf numFmtId="0" fontId="0" fillId="0" borderId="0" xfId="0" applyFill="1" applyAlignment="1">
      <alignment horizontal="center" vertical="center" shrinkToFit="1"/>
    </xf>
    <xf numFmtId="0" fontId="31" fillId="0" borderId="13" xfId="0" applyFont="1" applyBorder="1" applyAlignment="1">
      <alignment horizontal="center" vertical="center"/>
    </xf>
    <xf numFmtId="0" fontId="0" fillId="0" borderId="0" xfId="0" applyFill="1" applyBorder="1" applyAlignment="1">
      <alignment horizontal="left" vertical="center" indent="1"/>
    </xf>
    <xf numFmtId="0" fontId="29" fillId="0" borderId="58" xfId="0" applyFont="1" applyFill="1" applyBorder="1" applyAlignment="1">
      <alignment vertical="center"/>
    </xf>
    <xf numFmtId="0" fontId="29" fillId="0" borderId="0" xfId="0" applyFont="1" applyFill="1" applyAlignment="1">
      <alignment vertical="center" shrinkToFit="1"/>
    </xf>
    <xf numFmtId="0" fontId="29" fillId="0" borderId="0" xfId="0" applyFont="1" applyFill="1" applyAlignment="1">
      <alignment horizontal="right" vertical="center"/>
    </xf>
    <xf numFmtId="0" fontId="0" fillId="0" borderId="0" xfId="0" applyBorder="1" applyAlignment="1">
      <alignment horizontal="distributed" vertical="center" indent="1"/>
    </xf>
    <xf numFmtId="0" fontId="0" fillId="0" borderId="13" xfId="0" applyFill="1" applyBorder="1" applyAlignment="1">
      <alignment horizontal="left" vertical="center" indent="1" shrinkToFit="1"/>
    </xf>
    <xf numFmtId="0" fontId="0" fillId="0" borderId="0" xfId="0" applyFont="1" applyFill="1" applyAlignment="1">
      <alignment vertical="center" shrinkToFit="1"/>
    </xf>
    <xf numFmtId="0" fontId="31" fillId="0" borderId="0" xfId="0" applyFont="1" applyAlignment="1">
      <alignment horizontal="left" vertical="center"/>
    </xf>
    <xf numFmtId="0" fontId="31" fillId="0" borderId="22" xfId="0" applyFont="1" applyBorder="1" applyAlignment="1">
      <alignment horizontal="center" vertical="center"/>
    </xf>
    <xf numFmtId="0" fontId="31" fillId="0" borderId="22" xfId="0" applyFont="1" applyBorder="1" applyAlignment="1">
      <alignment vertical="center"/>
    </xf>
    <xf numFmtId="0" fontId="31" fillId="0" borderId="13" xfId="0" applyFont="1" applyBorder="1" applyAlignment="1">
      <alignment vertical="center"/>
    </xf>
    <xf numFmtId="0" fontId="56" fillId="0" borderId="13" xfId="0" applyFont="1" applyBorder="1" applyAlignment="1">
      <alignment horizontal="left" vertical="center" wrapText="1"/>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0" fontId="31" fillId="0" borderId="22" xfId="0" applyFont="1" applyBorder="1" applyAlignment="1" quotePrefix="1">
      <alignment horizontal="center" vertical="center"/>
    </xf>
    <xf numFmtId="0" fontId="0" fillId="0" borderId="22" xfId="0" applyBorder="1" applyAlignment="1">
      <alignment vertical="center"/>
    </xf>
    <xf numFmtId="0" fontId="31" fillId="0" borderId="22" xfId="0" applyFont="1" applyBorder="1" applyAlignment="1">
      <alignment vertical="center" wrapText="1"/>
    </xf>
    <xf numFmtId="0" fontId="0" fillId="0" borderId="22" xfId="0" applyBorder="1" applyAlignment="1">
      <alignment vertical="center" wrapText="1"/>
    </xf>
    <xf numFmtId="0" fontId="31" fillId="0" borderId="22" xfId="0" applyFont="1" applyBorder="1" applyAlignment="1">
      <alignment vertical="top" wrapText="1"/>
    </xf>
    <xf numFmtId="0" fontId="29" fillId="0" borderId="16" xfId="0" applyFont="1" applyFill="1" applyBorder="1" applyAlignment="1">
      <alignment horizontal="left" vertical="center"/>
    </xf>
    <xf numFmtId="0" fontId="0" fillId="0" borderId="58" xfId="0" applyFont="1" applyBorder="1" applyAlignment="1">
      <alignment horizontal="left" vertical="center"/>
    </xf>
    <xf numFmtId="0" fontId="0" fillId="0" borderId="58" xfId="0" applyFont="1" applyBorder="1" applyAlignment="1">
      <alignment vertical="center"/>
    </xf>
    <xf numFmtId="0" fontId="0" fillId="0" borderId="59" xfId="0" applyFont="1" applyBorder="1" applyAlignment="1">
      <alignment vertical="center"/>
    </xf>
    <xf numFmtId="0" fontId="69" fillId="0" borderId="16" xfId="0" applyFont="1" applyFill="1" applyBorder="1" applyAlignment="1">
      <alignment horizontal="left" vertical="center"/>
    </xf>
    <xf numFmtId="0" fontId="70" fillId="0" borderId="58" xfId="0" applyFont="1" applyBorder="1" applyAlignment="1">
      <alignment horizontal="left" vertical="center" indent="1"/>
    </xf>
    <xf numFmtId="0" fontId="69" fillId="0" borderId="58" xfId="0" applyFont="1" applyFill="1" applyBorder="1" applyAlignment="1">
      <alignment vertical="center"/>
    </xf>
    <xf numFmtId="0" fontId="70" fillId="0" borderId="58" xfId="0" applyFont="1" applyBorder="1" applyAlignment="1">
      <alignment vertical="center"/>
    </xf>
    <xf numFmtId="0" fontId="70" fillId="0" borderId="59" xfId="0" applyFont="1" applyBorder="1" applyAlignment="1">
      <alignment vertical="center"/>
    </xf>
    <xf numFmtId="0" fontId="69" fillId="0" borderId="17" xfId="0" applyFont="1" applyFill="1" applyBorder="1" applyAlignment="1">
      <alignment vertical="center"/>
    </xf>
    <xf numFmtId="0" fontId="69" fillId="0" borderId="14" xfId="0" applyFont="1" applyFill="1" applyBorder="1" applyAlignment="1">
      <alignment vertical="center"/>
    </xf>
    <xf numFmtId="0" fontId="69" fillId="0" borderId="16" xfId="0" applyFont="1" applyFill="1" applyBorder="1" applyAlignment="1">
      <alignment vertical="center"/>
    </xf>
    <xf numFmtId="0" fontId="69" fillId="0" borderId="14" xfId="0" applyFont="1" applyBorder="1" applyAlignment="1">
      <alignment horizontal="center" vertical="top"/>
    </xf>
    <xf numFmtId="0" fontId="69" fillId="0" borderId="15" xfId="0" applyFont="1" applyBorder="1" applyAlignment="1">
      <alignment horizontal="center" vertical="top"/>
    </xf>
    <xf numFmtId="0" fontId="69" fillId="0" borderId="16" xfId="0" applyFont="1" applyBorder="1" applyAlignment="1">
      <alignment horizontal="center" vertical="top"/>
    </xf>
    <xf numFmtId="0" fontId="0" fillId="0" borderId="0" xfId="0" applyFont="1" applyFill="1" applyBorder="1" applyAlignment="1">
      <alignment horizontal="left" vertical="center" indent="1"/>
    </xf>
    <xf numFmtId="0" fontId="0" fillId="0" borderId="13" xfId="0" applyFill="1" applyBorder="1" applyAlignment="1">
      <alignment horizontal="left" vertical="center" indent="1"/>
    </xf>
    <xf numFmtId="178" fontId="0" fillId="0" borderId="13" xfId="0" applyNumberFormat="1" applyFont="1" applyFill="1" applyBorder="1" applyAlignment="1">
      <alignment vertical="center"/>
    </xf>
    <xf numFmtId="0" fontId="0" fillId="0" borderId="13" xfId="0" applyFont="1" applyFill="1" applyBorder="1" applyAlignment="1">
      <alignment vertical="center"/>
    </xf>
    <xf numFmtId="0" fontId="0" fillId="0" borderId="0" xfId="0" applyBorder="1" applyAlignment="1">
      <alignment horizontal="left" vertical="center" wrapText="1" indent="1"/>
    </xf>
    <xf numFmtId="0" fontId="33" fillId="0" borderId="11" xfId="0" applyFont="1" applyBorder="1" applyAlignment="1">
      <alignment horizontal="center" vertical="center"/>
    </xf>
    <xf numFmtId="0" fontId="33" fillId="0" borderId="0" xfId="0" applyFont="1" applyAlignment="1">
      <alignment horizontal="center" vertical="center"/>
    </xf>
    <xf numFmtId="0" fontId="0" fillId="0" borderId="19" xfId="0" applyFill="1" applyBorder="1" applyAlignment="1">
      <alignment horizontal="right" vertical="center"/>
    </xf>
    <xf numFmtId="0" fontId="0" fillId="0" borderId="0" xfId="0" applyFill="1" applyAlignment="1">
      <alignment horizontal="left" vertical="center"/>
    </xf>
    <xf numFmtId="0" fontId="0" fillId="0" borderId="12" xfId="0" applyFill="1" applyBorder="1" applyAlignment="1">
      <alignment vertical="center" wrapText="1"/>
    </xf>
    <xf numFmtId="0" fontId="71" fillId="0" borderId="0" xfId="0" applyFont="1" applyAlignment="1">
      <alignment vertical="center"/>
    </xf>
    <xf numFmtId="0" fontId="72" fillId="0" borderId="0" xfId="0" applyFont="1" applyAlignment="1">
      <alignment horizontal="center" vertical="center"/>
    </xf>
    <xf numFmtId="0" fontId="73" fillId="0" borderId="0" xfId="0" applyFont="1" applyAlignment="1">
      <alignment vertical="center"/>
    </xf>
    <xf numFmtId="0" fontId="71" fillId="25" borderId="60" xfId="0" applyFont="1" applyFill="1" applyBorder="1" applyAlignment="1">
      <alignment horizontal="center" vertical="center" wrapText="1"/>
    </xf>
    <xf numFmtId="0" fontId="71" fillId="0" borderId="12" xfId="0" applyFont="1" applyBorder="1" applyAlignment="1">
      <alignment vertical="center" wrapText="1"/>
    </xf>
    <xf numFmtId="0" fontId="74" fillId="0" borderId="31" xfId="0" applyFont="1" applyBorder="1" applyAlignment="1">
      <alignment horizontal="left" vertical="top" wrapText="1"/>
    </xf>
    <xf numFmtId="0" fontId="71" fillId="0" borderId="11" xfId="0" applyFont="1" applyBorder="1" applyAlignment="1">
      <alignment vertical="center"/>
    </xf>
    <xf numFmtId="0" fontId="74" fillId="0" borderId="19" xfId="0" applyFont="1" applyBorder="1" applyAlignment="1">
      <alignment horizontal="left" vertical="top" wrapText="1"/>
    </xf>
    <xf numFmtId="0" fontId="71" fillId="0" borderId="22" xfId="0" applyFont="1" applyBorder="1" applyAlignment="1">
      <alignment horizontal="center" vertical="center"/>
    </xf>
    <xf numFmtId="0" fontId="75" fillId="0" borderId="22" xfId="0" applyFont="1" applyFill="1" applyBorder="1" applyAlignment="1">
      <alignment horizontal="center" vertical="center" wrapText="1"/>
    </xf>
    <xf numFmtId="0" fontId="75" fillId="0" borderId="22" xfId="0" applyFont="1" applyBorder="1" applyAlignment="1">
      <alignment horizontal="center" vertical="center"/>
    </xf>
    <xf numFmtId="0" fontId="71" fillId="0" borderId="12" xfId="0" applyFont="1" applyBorder="1" applyAlignment="1">
      <alignment vertical="center"/>
    </xf>
    <xf numFmtId="0" fontId="75" fillId="0" borderId="22" xfId="0" applyFont="1" applyFill="1" applyBorder="1" applyAlignment="1">
      <alignment horizontal="center" vertical="center"/>
    </xf>
    <xf numFmtId="0" fontId="48" fillId="24" borderId="13" xfId="0" applyFont="1" applyFill="1" applyBorder="1" applyAlignment="1">
      <alignment vertical="center"/>
    </xf>
    <xf numFmtId="0" fontId="35" fillId="24" borderId="60" xfId="0" applyFont="1" applyFill="1" applyBorder="1" applyAlignment="1">
      <alignment vertical="center"/>
    </xf>
    <xf numFmtId="0" fontId="42" fillId="0" borderId="57" xfId="0" applyFont="1" applyBorder="1" applyAlignment="1">
      <alignment vertical="center"/>
    </xf>
    <xf numFmtId="0" fontId="0" fillId="0" borderId="57" xfId="0" applyBorder="1" applyAlignment="1">
      <alignment vertical="center"/>
    </xf>
    <xf numFmtId="0" fontId="35" fillId="24" borderId="57" xfId="0" applyFont="1" applyFill="1" applyBorder="1" applyAlignment="1">
      <alignment vertical="center"/>
    </xf>
    <xf numFmtId="0" fontId="4" fillId="0" borderId="44" xfId="0" applyFont="1" applyFill="1" applyBorder="1" applyAlignment="1">
      <alignment horizontal="left" vertical="center" wrapText="1" indent="1"/>
    </xf>
    <xf numFmtId="0" fontId="4" fillId="0" borderId="44" xfId="0" applyFont="1" applyFill="1" applyBorder="1" applyAlignment="1">
      <alignment horizontal="left" vertical="center" indent="1"/>
    </xf>
    <xf numFmtId="0" fontId="36" fillId="6" borderId="61" xfId="0" applyFont="1" applyFill="1" applyBorder="1" applyAlignment="1">
      <alignment vertical="center" shrinkToFit="1"/>
    </xf>
    <xf numFmtId="0" fontId="35" fillId="21" borderId="62" xfId="0" applyFont="1" applyFill="1" applyBorder="1" applyAlignment="1" applyProtection="1">
      <alignment horizontal="left" vertical="center" indent="1" shrinkToFit="1"/>
      <protection locked="0"/>
    </xf>
    <xf numFmtId="0" fontId="0" fillId="0" borderId="63" xfId="0" applyBorder="1" applyAlignment="1">
      <alignment horizontal="left" vertical="center" indent="1" shrinkToFit="1"/>
    </xf>
    <xf numFmtId="0" fontId="4" fillId="0" borderId="64" xfId="0" applyFont="1" applyBorder="1" applyAlignment="1">
      <alignment horizontal="left" vertical="center" wrapText="1" indent="1" shrinkToFit="1"/>
    </xf>
    <xf numFmtId="0" fontId="4" fillId="0" borderId="65" xfId="0" applyFont="1" applyBorder="1" applyAlignment="1">
      <alignment horizontal="left" vertical="center" indent="1" shrinkToFit="1"/>
    </xf>
    <xf numFmtId="0" fontId="4" fillId="0" borderId="66" xfId="0" applyFont="1" applyBorder="1" applyAlignment="1">
      <alignment horizontal="left" vertical="center" indent="1" shrinkToFit="1"/>
    </xf>
    <xf numFmtId="0" fontId="35" fillId="21" borderId="67" xfId="0" applyFont="1" applyFill="1" applyBorder="1" applyAlignment="1" applyProtection="1">
      <alignment horizontal="left" vertical="center" indent="1" shrinkToFit="1"/>
      <protection locked="0"/>
    </xf>
    <xf numFmtId="0" fontId="0" fillId="0" borderId="68" xfId="0" applyBorder="1" applyAlignment="1">
      <alignment horizontal="left" vertical="center" indent="1" shrinkToFit="1"/>
    </xf>
    <xf numFmtId="0" fontId="35" fillId="21" borderId="69" xfId="0" applyFont="1" applyFill="1" applyBorder="1" applyAlignment="1" applyProtection="1">
      <alignment horizontal="left" vertical="center" indent="1" shrinkToFit="1"/>
      <protection locked="0"/>
    </xf>
    <xf numFmtId="0" fontId="35" fillId="21" borderId="70" xfId="0" applyFont="1" applyFill="1" applyBorder="1" applyAlignment="1" applyProtection="1">
      <alignment horizontal="left" vertical="center" indent="1" shrinkToFit="1"/>
      <protection locked="0"/>
    </xf>
    <xf numFmtId="0" fontId="35" fillId="21" borderId="71" xfId="0" applyFont="1" applyFill="1" applyBorder="1" applyAlignment="1">
      <alignment vertical="center" wrapText="1"/>
    </xf>
    <xf numFmtId="0" fontId="35" fillId="21" borderId="50" xfId="0" applyFont="1" applyFill="1" applyBorder="1" applyAlignment="1">
      <alignment vertical="center" wrapText="1"/>
    </xf>
    <xf numFmtId="0" fontId="35" fillId="21" borderId="72" xfId="0" applyFont="1" applyFill="1" applyBorder="1" applyAlignment="1">
      <alignment vertical="center" wrapText="1"/>
    </xf>
    <xf numFmtId="0" fontId="35" fillId="21" borderId="73" xfId="0" applyFont="1" applyFill="1" applyBorder="1" applyAlignment="1">
      <alignment vertical="center" wrapText="1"/>
    </xf>
    <xf numFmtId="0" fontId="35" fillId="21" borderId="0" xfId="0" applyFont="1" applyFill="1" applyBorder="1" applyAlignment="1">
      <alignment vertical="center" wrapText="1"/>
    </xf>
    <xf numFmtId="0" fontId="35" fillId="21" borderId="74" xfId="0" applyFont="1" applyFill="1" applyBorder="1" applyAlignment="1">
      <alignment vertical="center" wrapText="1"/>
    </xf>
    <xf numFmtId="0" fontId="35" fillId="21" borderId="56" xfId="0" applyFont="1" applyFill="1" applyBorder="1" applyAlignment="1">
      <alignment vertical="center" wrapText="1"/>
    </xf>
    <xf numFmtId="0" fontId="35" fillId="21" borderId="75" xfId="0" applyFont="1" applyFill="1" applyBorder="1" applyAlignment="1">
      <alignment vertical="center" wrapText="1"/>
    </xf>
    <xf numFmtId="0" fontId="35" fillId="21" borderId="76" xfId="0" applyFont="1" applyFill="1" applyBorder="1" applyAlignment="1">
      <alignment vertical="center" wrapText="1"/>
    </xf>
    <xf numFmtId="0" fontId="4" fillId="0" borderId="48" xfId="0" applyFont="1" applyBorder="1" applyAlignment="1">
      <alignment horizontal="left" vertical="center" wrapText="1" indent="1" shrinkToFit="1"/>
    </xf>
    <xf numFmtId="0" fontId="0" fillId="0" borderId="77" xfId="0" applyBorder="1" applyAlignment="1">
      <alignment horizontal="left" vertical="center" indent="1" shrinkToFit="1"/>
    </xf>
    <xf numFmtId="0" fontId="35" fillId="21" borderId="44" xfId="0" applyFont="1" applyFill="1" applyBorder="1" applyAlignment="1" applyProtection="1">
      <alignment horizontal="left" vertical="center" indent="1"/>
      <protection locked="0"/>
    </xf>
    <xf numFmtId="0" fontId="35" fillId="0" borderId="37" xfId="0" applyFont="1" applyFill="1" applyBorder="1" applyAlignment="1" applyProtection="1">
      <alignment horizontal="left" vertical="center" indent="1"/>
      <protection locked="0"/>
    </xf>
    <xf numFmtId="0" fontId="0" fillId="0" borderId="49" xfId="0" applyFill="1" applyBorder="1" applyAlignment="1">
      <alignment horizontal="left" vertical="center" indent="1"/>
    </xf>
    <xf numFmtId="180" fontId="35" fillId="21" borderId="37" xfId="0" applyNumberFormat="1" applyFont="1" applyFill="1" applyBorder="1" applyAlignment="1" applyProtection="1">
      <alignment horizontal="left" vertical="center" indent="1"/>
      <protection locked="0"/>
    </xf>
    <xf numFmtId="180" fontId="0" fillId="0" borderId="49" xfId="0" applyNumberFormat="1" applyBorder="1" applyAlignment="1">
      <alignment horizontal="left" vertical="center" indent="1"/>
    </xf>
    <xf numFmtId="0" fontId="35" fillId="21" borderId="37" xfId="0" applyFont="1" applyFill="1" applyBorder="1" applyAlignment="1" applyProtection="1">
      <alignment horizontal="left" vertical="center" indent="1"/>
      <protection locked="0"/>
    </xf>
    <xf numFmtId="0" fontId="0" fillId="0" borderId="49" xfId="0" applyBorder="1" applyAlignment="1">
      <alignment horizontal="left" vertical="center" indent="1"/>
    </xf>
    <xf numFmtId="0" fontId="35" fillId="23" borderId="0" xfId="0" applyFont="1" applyFill="1" applyBorder="1" applyAlignment="1">
      <alignment vertical="center"/>
    </xf>
    <xf numFmtId="0" fontId="0" fillId="23" borderId="0" xfId="0" applyFill="1" applyAlignment="1">
      <alignment vertical="center"/>
    </xf>
    <xf numFmtId="0" fontId="41" fillId="23" borderId="0" xfId="0" applyFont="1" applyFill="1" applyBorder="1" applyAlignment="1">
      <alignment vertical="center"/>
    </xf>
    <xf numFmtId="0" fontId="36" fillId="6" borderId="61" xfId="0" applyFont="1" applyFill="1" applyBorder="1" applyAlignment="1">
      <alignment vertical="center"/>
    </xf>
    <xf numFmtId="0" fontId="4" fillId="0" borderId="44" xfId="0" applyFont="1" applyFill="1" applyBorder="1" applyAlignment="1" applyProtection="1">
      <alignment horizontal="left" vertical="center"/>
      <protection locked="0"/>
    </xf>
    <xf numFmtId="0" fontId="0" fillId="0" borderId="44" xfId="0" applyBorder="1" applyAlignment="1">
      <alignment vertical="center"/>
    </xf>
    <xf numFmtId="0" fontId="4" fillId="0" borderId="44" xfId="0" applyFont="1" applyFill="1" applyBorder="1" applyAlignment="1" applyProtection="1">
      <alignment horizontal="left" vertical="center" shrinkToFit="1"/>
      <protection locked="0"/>
    </xf>
    <xf numFmtId="0" fontId="17" fillId="0" borderId="44" xfId="0" applyFont="1" applyFill="1" applyBorder="1" applyAlignment="1">
      <alignment horizontal="left" vertical="center" shrinkToFit="1"/>
    </xf>
    <xf numFmtId="0" fontId="17" fillId="0" borderId="44" xfId="0" applyFont="1" applyBorder="1" applyAlignment="1">
      <alignment vertical="center"/>
    </xf>
    <xf numFmtId="179" fontId="35" fillId="21" borderId="37" xfId="0" applyNumberFormat="1" applyFont="1" applyFill="1" applyBorder="1" applyAlignment="1" applyProtection="1">
      <alignment horizontal="left" vertical="center" indent="1"/>
      <protection locked="0"/>
    </xf>
    <xf numFmtId="179" fontId="0" fillId="0" borderId="49" xfId="0" applyNumberFormat="1" applyBorder="1" applyAlignment="1">
      <alignment horizontal="left" vertical="center" indent="1"/>
    </xf>
    <xf numFmtId="0" fontId="0" fillId="0" borderId="78" xfId="0" applyBorder="1" applyAlignment="1">
      <alignment horizontal="left" vertical="center" wrapText="1" shrinkToFit="1"/>
    </xf>
    <xf numFmtId="0" fontId="0" fillId="0" borderId="79" xfId="0" applyBorder="1" applyAlignment="1">
      <alignment horizontal="left" vertical="center" shrinkToFit="1"/>
    </xf>
    <xf numFmtId="0" fontId="0" fillId="0" borderId="80" xfId="0" applyBorder="1" applyAlignment="1">
      <alignment horizontal="left" vertical="center" shrinkToFit="1"/>
    </xf>
    <xf numFmtId="0" fontId="0" fillId="0" borderId="70" xfId="0" applyBorder="1" applyAlignment="1">
      <alignment horizontal="left" vertical="center" indent="1" shrinkToFit="1"/>
    </xf>
    <xf numFmtId="0" fontId="0" fillId="0" borderId="65" xfId="0" applyBorder="1" applyAlignment="1">
      <alignment horizontal="left" vertical="center" indent="1" shrinkToFit="1"/>
    </xf>
    <xf numFmtId="0" fontId="0" fillId="0" borderId="66" xfId="0" applyBorder="1" applyAlignment="1">
      <alignment horizontal="left" vertical="center" indent="1" shrinkToFit="1"/>
    </xf>
    <xf numFmtId="0" fontId="0" fillId="0" borderId="44" xfId="0" applyBorder="1" applyAlignment="1">
      <alignment horizontal="left" vertical="center" indent="1"/>
    </xf>
    <xf numFmtId="176" fontId="35" fillId="21" borderId="38" xfId="0" applyNumberFormat="1" applyFont="1" applyFill="1" applyBorder="1" applyAlignment="1" applyProtection="1">
      <alignment horizontal="left" vertical="center" indent="1" shrinkToFit="1"/>
      <protection locked="0"/>
    </xf>
    <xf numFmtId="0" fontId="0" fillId="0" borderId="81" xfId="0" applyBorder="1" applyAlignment="1">
      <alignment horizontal="left" vertical="center" shrinkToFit="1"/>
    </xf>
    <xf numFmtId="176" fontId="35" fillId="21" borderId="37" xfId="0" applyNumberFormat="1" applyFont="1" applyFill="1" applyBorder="1" applyAlignment="1" applyProtection="1">
      <alignment horizontal="left" vertical="center" indent="1" shrinkToFit="1"/>
      <protection locked="0"/>
    </xf>
    <xf numFmtId="0" fontId="0" fillId="0" borderId="82" xfId="0" applyBorder="1" applyAlignment="1">
      <alignment horizontal="left" vertical="center" shrinkToFit="1"/>
    </xf>
    <xf numFmtId="0" fontId="35" fillId="21" borderId="62" xfId="0" applyFont="1" applyFill="1" applyBorder="1" applyAlignment="1" applyProtection="1">
      <alignment horizontal="left" vertical="center" indent="1" shrinkToFit="1"/>
      <protection locked="0"/>
    </xf>
    <xf numFmtId="0" fontId="4" fillId="0" borderId="83" xfId="0" applyFont="1" applyFill="1" applyBorder="1" applyAlignment="1">
      <alignment horizontal="left" vertical="center" indent="1" shrinkToFit="1"/>
    </xf>
    <xf numFmtId="0" fontId="4" fillId="0" borderId="84" xfId="0" applyFont="1" applyFill="1" applyBorder="1" applyAlignment="1">
      <alignment horizontal="left" vertical="center" indent="1" shrinkToFit="1"/>
    </xf>
    <xf numFmtId="0" fontId="4" fillId="0" borderId="85" xfId="0" applyFont="1" applyFill="1" applyBorder="1" applyAlignment="1">
      <alignment horizontal="left" vertical="center" indent="1" shrinkToFit="1"/>
    </xf>
    <xf numFmtId="0" fontId="4" fillId="0" borderId="65" xfId="0" applyFont="1" applyBorder="1" applyAlignment="1">
      <alignment horizontal="left" vertical="center" wrapText="1" indent="1" shrinkToFit="1"/>
    </xf>
    <xf numFmtId="0" fontId="4" fillId="0" borderId="86" xfId="0" applyFont="1" applyBorder="1" applyAlignment="1">
      <alignment horizontal="left" vertical="center" indent="1" shrinkToFit="1"/>
    </xf>
    <xf numFmtId="0" fontId="55" fillId="26" borderId="0" xfId="43" applyFont="1" applyFill="1" applyAlignment="1" applyProtection="1">
      <alignment vertical="center"/>
      <protection/>
    </xf>
    <xf numFmtId="0" fontId="55" fillId="26" borderId="0" xfId="43" applyFont="1" applyFill="1" applyBorder="1" applyAlignment="1" applyProtection="1">
      <alignment vertical="center"/>
      <protection/>
    </xf>
    <xf numFmtId="0" fontId="13" fillId="26" borderId="0" xfId="43" applyFill="1" applyBorder="1" applyAlignment="1" applyProtection="1">
      <alignment vertical="center"/>
      <protection/>
    </xf>
    <xf numFmtId="0" fontId="13" fillId="26" borderId="0" xfId="43" applyFill="1" applyAlignment="1" applyProtection="1">
      <alignment vertical="center"/>
      <protection/>
    </xf>
    <xf numFmtId="0" fontId="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1" fillId="0" borderId="20" xfId="0" applyFont="1" applyFill="1" applyBorder="1" applyAlignment="1">
      <alignment horizontal="center" vertical="center" shrinkToFit="1"/>
    </xf>
    <xf numFmtId="0" fontId="31" fillId="0" borderId="10"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11" xfId="0" applyFont="1" applyBorder="1" applyAlignment="1">
      <alignment horizontal="center" vertical="center" shrinkToFit="1"/>
    </xf>
    <xf numFmtId="0" fontId="31" fillId="0" borderId="0" xfId="0" applyFont="1" applyAlignment="1">
      <alignment horizontal="center" vertical="center" shrinkToFit="1"/>
    </xf>
    <xf numFmtId="0" fontId="31" fillId="0" borderId="19" xfId="0" applyFont="1" applyBorder="1" applyAlignment="1">
      <alignment horizontal="center" vertical="center" shrinkToFit="1"/>
    </xf>
    <xf numFmtId="0" fontId="31" fillId="0" borderId="12" xfId="0" applyFont="1" applyBorder="1" applyAlignment="1">
      <alignment horizontal="center" vertical="center" shrinkToFit="1"/>
    </xf>
    <xf numFmtId="0" fontId="31" fillId="0" borderId="13" xfId="0" applyFont="1" applyBorder="1" applyAlignment="1">
      <alignment horizontal="center" vertical="center" shrinkToFit="1"/>
    </xf>
    <xf numFmtId="0" fontId="31" fillId="0" borderId="31" xfId="0" applyFont="1" applyBorder="1" applyAlignment="1">
      <alignment horizontal="center" vertical="center" shrinkToFit="1"/>
    </xf>
    <xf numFmtId="0" fontId="31" fillId="0" borderId="10" xfId="0" applyFont="1" applyFill="1" applyBorder="1" applyAlignment="1">
      <alignment horizontal="center" vertical="center" shrinkToFit="1"/>
    </xf>
    <xf numFmtId="0" fontId="31" fillId="0" borderId="18"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0" xfId="0" applyFont="1" applyFill="1" applyAlignment="1">
      <alignment horizontal="center" vertical="center" shrinkToFit="1"/>
    </xf>
    <xf numFmtId="0" fontId="31" fillId="0" borderId="19"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1" fillId="0" borderId="31" xfId="0" applyFont="1" applyFill="1" applyBorder="1" applyAlignment="1">
      <alignment horizontal="center" vertical="center" shrinkToFit="1"/>
    </xf>
    <xf numFmtId="58" fontId="31" fillId="0" borderId="20" xfId="0" applyNumberFormat="1" applyFont="1" applyFill="1" applyBorder="1" applyAlignment="1">
      <alignment horizontal="center" vertical="center" shrinkToFit="1"/>
    </xf>
    <xf numFmtId="0" fontId="31" fillId="0" borderId="2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0" xfId="0" applyFont="1" applyFill="1" applyAlignment="1">
      <alignment horizontal="center" vertical="center"/>
    </xf>
    <xf numFmtId="0" fontId="31" fillId="0" borderId="19"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0" xfId="0" applyFont="1" applyBorder="1" applyAlignment="1">
      <alignment horizontal="center" vertical="center"/>
    </xf>
    <xf numFmtId="0" fontId="31" fillId="0" borderId="18" xfId="0" applyFont="1" applyBorder="1" applyAlignment="1">
      <alignment horizontal="center" vertical="center"/>
    </xf>
    <xf numFmtId="0" fontId="31" fillId="0" borderId="11" xfId="0" applyFont="1" applyBorder="1" applyAlignment="1">
      <alignment horizontal="center" vertical="center"/>
    </xf>
    <xf numFmtId="0" fontId="31" fillId="0" borderId="0" xfId="0" applyFont="1" applyAlignment="1">
      <alignment horizontal="center" vertical="center"/>
    </xf>
    <xf numFmtId="0" fontId="31" fillId="0" borderId="19"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31" xfId="0" applyFont="1" applyBorder="1" applyAlignment="1">
      <alignment horizontal="center" vertical="center"/>
    </xf>
    <xf numFmtId="0" fontId="31" fillId="0" borderId="20" xfId="0" applyFont="1" applyFill="1" applyBorder="1" applyAlignment="1">
      <alignment horizontal="left" vertical="center" indent="1" shrinkToFit="1"/>
    </xf>
    <xf numFmtId="0" fontId="31" fillId="0" borderId="10" xfId="0" applyFont="1" applyFill="1" applyBorder="1" applyAlignment="1">
      <alignment horizontal="left" vertical="center" indent="1" shrinkToFit="1"/>
    </xf>
    <xf numFmtId="0" fontId="31" fillId="0" borderId="18" xfId="0" applyFont="1" applyFill="1" applyBorder="1" applyAlignment="1">
      <alignment horizontal="left" vertical="center" indent="1" shrinkToFit="1"/>
    </xf>
    <xf numFmtId="0" fontId="31" fillId="0" borderId="11" xfId="0" applyFont="1" applyFill="1" applyBorder="1" applyAlignment="1">
      <alignment horizontal="left" vertical="center" indent="1" shrinkToFit="1"/>
    </xf>
    <xf numFmtId="0" fontId="31" fillId="0" borderId="0" xfId="0" applyFont="1" applyFill="1" applyAlignment="1">
      <alignment horizontal="left" vertical="center" indent="1" shrinkToFit="1"/>
    </xf>
    <xf numFmtId="0" fontId="31" fillId="0" borderId="19" xfId="0" applyFont="1" applyFill="1" applyBorder="1" applyAlignment="1">
      <alignment horizontal="left" vertical="center" indent="1" shrinkToFit="1"/>
    </xf>
    <xf numFmtId="0" fontId="31" fillId="0" borderId="12" xfId="0" applyFont="1" applyFill="1" applyBorder="1" applyAlignment="1">
      <alignment horizontal="left" vertical="center" indent="1" shrinkToFit="1"/>
    </xf>
    <xf numFmtId="0" fontId="31" fillId="0" borderId="13" xfId="0" applyFont="1" applyFill="1" applyBorder="1" applyAlignment="1">
      <alignment horizontal="left" vertical="center" indent="1" shrinkToFit="1"/>
    </xf>
    <xf numFmtId="0" fontId="31" fillId="0" borderId="31" xfId="0" applyFont="1" applyFill="1" applyBorder="1" applyAlignment="1">
      <alignment horizontal="left" vertical="center" indent="1" shrinkToFit="1"/>
    </xf>
    <xf numFmtId="0" fontId="0" fillId="0" borderId="20" xfId="0" applyFont="1" applyBorder="1" applyAlignment="1">
      <alignment horizontal="left" vertical="center" indent="1" shrinkToFit="1"/>
    </xf>
    <xf numFmtId="0" fontId="0" fillId="0" borderId="10" xfId="0" applyFont="1" applyBorder="1" applyAlignment="1">
      <alignment horizontal="left" vertical="center" indent="1" shrinkToFit="1"/>
    </xf>
    <xf numFmtId="0" fontId="0" fillId="0" borderId="11" xfId="0" applyFont="1" applyBorder="1" applyAlignment="1">
      <alignment horizontal="left" vertical="center" indent="1" shrinkToFit="1"/>
    </xf>
    <xf numFmtId="0" fontId="0" fillId="0" borderId="0" xfId="0" applyFont="1" applyAlignment="1">
      <alignment horizontal="left" vertical="center" indent="1" shrinkToFit="1"/>
    </xf>
    <xf numFmtId="0" fontId="0" fillId="0" borderId="12" xfId="0" applyFont="1" applyBorder="1" applyAlignment="1">
      <alignment horizontal="left" vertical="center" indent="1" shrinkToFit="1"/>
    </xf>
    <xf numFmtId="0" fontId="0" fillId="0" borderId="13" xfId="0" applyFont="1" applyBorder="1" applyAlignment="1">
      <alignment horizontal="left" vertical="center" indent="1" shrinkToFit="1"/>
    </xf>
    <xf numFmtId="0" fontId="42" fillId="0" borderId="10" xfId="0" applyFont="1" applyFill="1" applyBorder="1" applyAlignment="1">
      <alignment horizontal="lef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0" xfId="0" applyAlignment="1">
      <alignment vertical="center" shrinkToFit="1"/>
    </xf>
    <xf numFmtId="0" fontId="0" fillId="0" borderId="19" xfId="0" applyBorder="1" applyAlignment="1">
      <alignment vertical="center" shrinkToFit="1"/>
    </xf>
    <xf numFmtId="0" fontId="0" fillId="0" borderId="13" xfId="0" applyBorder="1" applyAlignment="1">
      <alignment vertical="center" shrinkToFit="1"/>
    </xf>
    <xf numFmtId="0" fontId="0" fillId="0" borderId="31" xfId="0" applyBorder="1" applyAlignment="1">
      <alignment vertical="center" shrinkToFit="1"/>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0" xfId="0" applyFont="1" applyFill="1" applyAlignment="1">
      <alignment horizontal="center" vertical="center" shrinkToFi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1" xfId="0" applyFont="1" applyFill="1" applyBorder="1" applyAlignment="1">
      <alignment horizontal="center" vertical="center" wrapText="1"/>
    </xf>
    <xf numFmtId="182" fontId="0" fillId="0" borderId="20" xfId="0" applyNumberFormat="1" applyFont="1" applyFill="1" applyBorder="1" applyAlignment="1">
      <alignment horizontal="right" vertical="center" shrinkToFit="1"/>
    </xf>
    <xf numFmtId="182" fontId="0" fillId="0" borderId="10" xfId="0" applyNumberFormat="1" applyFont="1" applyFill="1" applyBorder="1" applyAlignment="1">
      <alignment horizontal="right" vertical="center" shrinkToFit="1"/>
    </xf>
    <xf numFmtId="182" fontId="0" fillId="0" borderId="18" xfId="0" applyNumberFormat="1" applyFont="1" applyFill="1" applyBorder="1" applyAlignment="1">
      <alignment horizontal="right" vertical="center" shrinkToFit="1"/>
    </xf>
    <xf numFmtId="182" fontId="0" fillId="0" borderId="11" xfId="0" applyNumberFormat="1" applyFont="1" applyFill="1" applyBorder="1" applyAlignment="1">
      <alignment horizontal="right" vertical="center" shrinkToFit="1"/>
    </xf>
    <xf numFmtId="182" fontId="0" fillId="0" borderId="0" xfId="0" applyNumberFormat="1" applyFont="1" applyFill="1" applyAlignment="1">
      <alignment horizontal="right" vertical="center" shrinkToFit="1"/>
    </xf>
    <xf numFmtId="182" fontId="0" fillId="0" borderId="19" xfId="0" applyNumberFormat="1" applyFont="1" applyFill="1" applyBorder="1" applyAlignment="1">
      <alignment horizontal="right" vertical="center" shrinkToFit="1"/>
    </xf>
    <xf numFmtId="182" fontId="0" fillId="0" borderId="12" xfId="0" applyNumberFormat="1" applyFont="1" applyFill="1" applyBorder="1" applyAlignment="1">
      <alignment horizontal="right" vertical="center" shrinkToFit="1"/>
    </xf>
    <xf numFmtId="182" fontId="0" fillId="0" borderId="13" xfId="0" applyNumberFormat="1" applyFont="1" applyFill="1" applyBorder="1" applyAlignment="1">
      <alignment horizontal="right" vertical="center" shrinkToFit="1"/>
    </xf>
    <xf numFmtId="182" fontId="0" fillId="0" borderId="31" xfId="0" applyNumberFormat="1" applyFont="1" applyFill="1" applyBorder="1" applyAlignment="1">
      <alignment horizontal="right" vertical="center" shrinkToFit="1"/>
    </xf>
    <xf numFmtId="0" fontId="34" fillId="0" borderId="11"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34" fillId="0" borderId="11" xfId="0" applyFont="1" applyFill="1" applyBorder="1" applyAlignment="1">
      <alignment horizontal="center" vertical="center" shrinkToFit="1"/>
    </xf>
    <xf numFmtId="0" fontId="0" fillId="0" borderId="0" xfId="0" applyAlignment="1">
      <alignment horizontal="center" vertical="center" shrinkToFit="1"/>
    </xf>
    <xf numFmtId="0" fontId="0" fillId="0" borderId="19" xfId="0" applyBorder="1" applyAlignment="1">
      <alignment horizontal="center" vertical="center" shrinkToFit="1"/>
    </xf>
    <xf numFmtId="181" fontId="0" fillId="0" borderId="20" xfId="0" applyNumberFormat="1" applyFont="1" applyFill="1" applyBorder="1" applyAlignment="1">
      <alignment horizontal="center" vertical="center" shrinkToFit="1"/>
    </xf>
    <xf numFmtId="181" fontId="0" fillId="0" borderId="10" xfId="0" applyNumberFormat="1" applyFont="1" applyFill="1" applyBorder="1" applyAlignment="1">
      <alignment horizontal="center" vertical="center" shrinkToFit="1"/>
    </xf>
    <xf numFmtId="181" fontId="0" fillId="0" borderId="18" xfId="0" applyNumberFormat="1" applyFont="1" applyFill="1" applyBorder="1" applyAlignment="1">
      <alignment horizontal="center" vertical="center" shrinkToFit="1"/>
    </xf>
    <xf numFmtId="181" fontId="0" fillId="0" borderId="11" xfId="0" applyNumberFormat="1" applyFont="1" applyFill="1" applyBorder="1" applyAlignment="1">
      <alignment horizontal="center" vertical="center" shrinkToFit="1"/>
    </xf>
    <xf numFmtId="181" fontId="0" fillId="0" borderId="0" xfId="0" applyNumberFormat="1" applyFont="1" applyFill="1" applyAlignment="1">
      <alignment horizontal="center" vertical="center" shrinkToFit="1"/>
    </xf>
    <xf numFmtId="181" fontId="0" fillId="0" borderId="19" xfId="0" applyNumberFormat="1" applyFont="1" applyFill="1" applyBorder="1" applyAlignment="1">
      <alignment horizontal="center" vertical="center" shrinkToFit="1"/>
    </xf>
    <xf numFmtId="181" fontId="0" fillId="0" borderId="12" xfId="0" applyNumberFormat="1" applyFont="1" applyFill="1" applyBorder="1" applyAlignment="1">
      <alignment horizontal="center" vertical="center" shrinkToFit="1"/>
    </xf>
    <xf numFmtId="181" fontId="0" fillId="0" borderId="13" xfId="0" applyNumberFormat="1" applyFont="1" applyFill="1" applyBorder="1" applyAlignment="1">
      <alignment horizontal="center" vertical="center" shrinkToFit="1"/>
    </xf>
    <xf numFmtId="181" fontId="0" fillId="0" borderId="31" xfId="0" applyNumberFormat="1" applyFont="1" applyFill="1" applyBorder="1" applyAlignment="1">
      <alignment horizontal="center" vertical="center" shrinkToFit="1"/>
    </xf>
    <xf numFmtId="180" fontId="0" fillId="0" borderId="20" xfId="0" applyNumberFormat="1" applyFont="1" applyFill="1" applyBorder="1" applyAlignment="1">
      <alignment horizontal="center" vertical="center" shrinkToFit="1"/>
    </xf>
    <xf numFmtId="180" fontId="0" fillId="0" borderId="10" xfId="0" applyNumberFormat="1" applyFont="1" applyFill="1" applyBorder="1" applyAlignment="1">
      <alignment horizontal="center" vertical="center" shrinkToFit="1"/>
    </xf>
    <xf numFmtId="180" fontId="0" fillId="0" borderId="18" xfId="0" applyNumberFormat="1" applyFont="1" applyFill="1" applyBorder="1" applyAlignment="1">
      <alignment horizontal="center" vertical="center" shrinkToFit="1"/>
    </xf>
    <xf numFmtId="180" fontId="0" fillId="0" borderId="11" xfId="0" applyNumberFormat="1" applyFont="1" applyFill="1" applyBorder="1" applyAlignment="1">
      <alignment horizontal="center" vertical="center" shrinkToFit="1"/>
    </xf>
    <xf numFmtId="180" fontId="0" fillId="0" borderId="0" xfId="0" applyNumberFormat="1" applyFont="1" applyFill="1" applyAlignment="1">
      <alignment horizontal="center" vertical="center" shrinkToFit="1"/>
    </xf>
    <xf numFmtId="180" fontId="0" fillId="0" borderId="19" xfId="0" applyNumberFormat="1" applyFont="1" applyFill="1" applyBorder="1" applyAlignment="1">
      <alignment horizontal="center" vertical="center" shrinkToFit="1"/>
    </xf>
    <xf numFmtId="180" fontId="0" fillId="0" borderId="12" xfId="0" applyNumberFormat="1" applyFont="1" applyFill="1" applyBorder="1" applyAlignment="1">
      <alignment horizontal="center" vertical="center" shrinkToFit="1"/>
    </xf>
    <xf numFmtId="180" fontId="0" fillId="0" borderId="13" xfId="0" applyNumberFormat="1" applyFont="1" applyFill="1" applyBorder="1" applyAlignment="1">
      <alignment horizontal="center" vertical="center" shrinkToFit="1"/>
    </xf>
    <xf numFmtId="180" fontId="0" fillId="0" borderId="31" xfId="0" applyNumberFormat="1" applyFont="1" applyFill="1" applyBorder="1" applyAlignment="1">
      <alignment horizontal="center" vertical="center" shrinkToFit="1"/>
    </xf>
    <xf numFmtId="0" fontId="42" fillId="0" borderId="20" xfId="0" applyFont="1" applyFill="1" applyBorder="1" applyAlignment="1">
      <alignment horizontal="right" vertical="center" shrinkToFit="1"/>
    </xf>
    <xf numFmtId="0" fontId="42" fillId="0" borderId="10" xfId="0" applyFont="1" applyFill="1" applyBorder="1" applyAlignment="1">
      <alignment horizontal="right" vertical="center" shrinkToFit="1"/>
    </xf>
    <xf numFmtId="0" fontId="42" fillId="0" borderId="11" xfId="0" applyFont="1" applyFill="1" applyBorder="1" applyAlignment="1">
      <alignment horizontal="right" vertical="center" shrinkToFit="1"/>
    </xf>
    <xf numFmtId="0" fontId="42" fillId="0" borderId="0" xfId="0" applyFont="1" applyFill="1" applyAlignment="1">
      <alignment horizontal="right" vertical="center" shrinkToFit="1"/>
    </xf>
    <xf numFmtId="0" fontId="42" fillId="0" borderId="0" xfId="0" applyFont="1" applyFill="1" applyBorder="1" applyAlignment="1">
      <alignment horizontal="right" vertical="center" shrinkToFit="1"/>
    </xf>
    <xf numFmtId="0" fontId="42" fillId="0" borderId="12" xfId="0" applyFont="1" applyFill="1" applyBorder="1" applyAlignment="1">
      <alignment horizontal="right" vertical="center" shrinkToFit="1"/>
    </xf>
    <xf numFmtId="0" fontId="42" fillId="0" borderId="13" xfId="0" applyFont="1" applyFill="1" applyBorder="1" applyAlignment="1">
      <alignment horizontal="right" vertical="center" shrinkToFit="1"/>
    </xf>
    <xf numFmtId="0" fontId="5" fillId="0" borderId="10" xfId="0" applyFont="1" applyBorder="1" applyAlignment="1">
      <alignment horizontal="left" vertical="center" indent="1" shrinkToFit="1"/>
    </xf>
    <xf numFmtId="0" fontId="5" fillId="0" borderId="0" xfId="0" applyFont="1" applyBorder="1" applyAlignment="1">
      <alignment horizontal="left" vertical="center" indent="1" shrinkToFit="1"/>
    </xf>
    <xf numFmtId="0" fontId="5" fillId="0" borderId="13" xfId="0" applyFont="1" applyBorder="1" applyAlignment="1">
      <alignment horizontal="left" vertical="center" indent="1"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0" xfId="0" applyFill="1" applyBorder="1" applyAlignment="1">
      <alignment vertical="center" shrinkToFi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0" borderId="20" xfId="0" applyBorder="1" applyAlignment="1">
      <alignment horizontal="left" vertical="center" indent="1" shrinkToFit="1"/>
    </xf>
    <xf numFmtId="0" fontId="0" fillId="0" borderId="10" xfId="0" applyBorder="1" applyAlignment="1">
      <alignment horizontal="left" vertical="center" indent="1" shrinkToFit="1"/>
    </xf>
    <xf numFmtId="0" fontId="0" fillId="0" borderId="18" xfId="0" applyBorder="1" applyAlignment="1">
      <alignment horizontal="left" vertical="center" indent="1" shrinkToFit="1"/>
    </xf>
    <xf numFmtId="0" fontId="0" fillId="0" borderId="12" xfId="0" applyBorder="1" applyAlignment="1">
      <alignment horizontal="left" vertical="center" indent="1" shrinkToFit="1"/>
    </xf>
    <xf numFmtId="0" fontId="0" fillId="0" borderId="13" xfId="0" applyBorder="1" applyAlignment="1">
      <alignment horizontal="left" vertical="center" indent="1" shrinkToFit="1"/>
    </xf>
    <xf numFmtId="0" fontId="0" fillId="0" borderId="31" xfId="0" applyBorder="1" applyAlignment="1">
      <alignment horizontal="left" vertical="center" indent="1" shrinkToFit="1"/>
    </xf>
    <xf numFmtId="0" fontId="0" fillId="0" borderId="54" xfId="0" applyFill="1" applyBorder="1" applyAlignment="1">
      <alignment vertical="center" wrapText="1"/>
    </xf>
    <xf numFmtId="0" fontId="0" fillId="0" borderId="54" xfId="0" applyBorder="1" applyAlignment="1">
      <alignment vertical="center" wrapText="1"/>
    </xf>
    <xf numFmtId="0" fontId="0" fillId="0" borderId="54" xfId="0"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55" xfId="0" applyBorder="1" applyAlignment="1">
      <alignment vertical="center" wrapText="1"/>
    </xf>
    <xf numFmtId="0" fontId="0" fillId="0" borderId="55" xfId="0" applyBorder="1" applyAlignment="1">
      <alignment vertical="center"/>
    </xf>
    <xf numFmtId="0" fontId="34" fillId="0" borderId="20" xfId="0" applyFont="1" applyFill="1" applyBorder="1" applyAlignment="1">
      <alignment horizontal="center" vertical="center"/>
    </xf>
    <xf numFmtId="0" fontId="34" fillId="0" borderId="10" xfId="0" applyFont="1" applyBorder="1" applyAlignment="1">
      <alignment horizontal="center" vertical="center"/>
    </xf>
    <xf numFmtId="0" fontId="34" fillId="0" borderId="18"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31" xfId="0" applyFont="1" applyBorder="1" applyAlignment="1">
      <alignment horizontal="center" vertical="center"/>
    </xf>
    <xf numFmtId="0" fontId="31" fillId="0" borderId="20" xfId="0" applyFont="1" applyFill="1" applyBorder="1" applyAlignment="1">
      <alignment vertical="center"/>
    </xf>
    <xf numFmtId="0" fontId="31" fillId="0" borderId="10" xfId="0" applyFont="1" applyFill="1" applyBorder="1" applyAlignment="1">
      <alignment vertical="center"/>
    </xf>
    <xf numFmtId="0" fontId="31" fillId="0" borderId="18" xfId="0" applyFont="1" applyFill="1" applyBorder="1" applyAlignment="1">
      <alignment vertical="center"/>
    </xf>
    <xf numFmtId="0" fontId="31" fillId="0" borderId="11" xfId="0" applyFont="1" applyFill="1" applyBorder="1" applyAlignment="1">
      <alignment vertical="center"/>
    </xf>
    <xf numFmtId="0" fontId="31" fillId="0" borderId="0" xfId="0" applyFont="1" applyFill="1" applyAlignment="1">
      <alignment vertical="center"/>
    </xf>
    <xf numFmtId="0" fontId="31" fillId="0" borderId="19" xfId="0" applyFont="1" applyFill="1" applyBorder="1" applyAlignment="1">
      <alignment vertical="center"/>
    </xf>
    <xf numFmtId="0" fontId="31" fillId="0" borderId="12" xfId="0" applyFont="1" applyFill="1" applyBorder="1" applyAlignment="1">
      <alignment vertical="center"/>
    </xf>
    <xf numFmtId="0" fontId="31" fillId="0" borderId="13" xfId="0" applyFont="1" applyFill="1" applyBorder="1" applyAlignment="1">
      <alignment vertical="center"/>
    </xf>
    <xf numFmtId="0" fontId="31" fillId="0" borderId="31" xfId="0" applyFont="1" applyFill="1" applyBorder="1" applyAlignment="1">
      <alignment vertical="center"/>
    </xf>
    <xf numFmtId="0" fontId="0" fillId="0" borderId="20" xfId="0" applyFill="1" applyBorder="1" applyAlignment="1">
      <alignment horizontal="center" vertical="center" shrinkToFit="1"/>
    </xf>
    <xf numFmtId="0" fontId="0" fillId="0" borderId="10"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31" xfId="0" applyBorder="1" applyAlignment="1">
      <alignment horizontal="center" vertical="center" shrinkToFit="1"/>
    </xf>
    <xf numFmtId="0" fontId="5" fillId="0" borderId="0" xfId="0" applyFont="1" applyFill="1" applyBorder="1" applyAlignment="1">
      <alignment horizontal="left" vertical="center" indent="1"/>
    </xf>
    <xf numFmtId="0" fontId="0" fillId="0" borderId="0" xfId="0" applyBorder="1" applyAlignment="1">
      <alignment horizontal="left" vertical="center" indent="1"/>
    </xf>
    <xf numFmtId="0" fontId="0" fillId="0" borderId="55" xfId="0" applyBorder="1" applyAlignment="1">
      <alignment horizontal="left" vertical="center" indent="1"/>
    </xf>
    <xf numFmtId="0" fontId="34" fillId="0" borderId="20" xfId="0" applyFont="1" applyFill="1" applyBorder="1" applyAlignment="1">
      <alignment horizontal="center" vertical="center" shrinkToFit="1"/>
    </xf>
    <xf numFmtId="0" fontId="34" fillId="0" borderId="10"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0" xfId="0" applyFont="1" applyAlignment="1">
      <alignment horizontal="center" vertical="center" shrinkToFit="1"/>
    </xf>
    <xf numFmtId="0" fontId="34" fillId="0" borderId="19"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13" xfId="0" applyFont="1" applyBorder="1" applyAlignment="1">
      <alignment horizontal="center" vertical="center" shrinkToFit="1"/>
    </xf>
    <xf numFmtId="0" fontId="34" fillId="0" borderId="31" xfId="0" applyFont="1" applyBorder="1" applyAlignment="1">
      <alignment horizontal="center" vertical="center" shrinkToFit="1"/>
    </xf>
    <xf numFmtId="0" fontId="0" fillId="0" borderId="20" xfId="0" applyFill="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0" xfId="0" applyFont="1" applyFill="1" applyBorder="1" applyAlignment="1">
      <alignment vertical="center" shrinkToFit="1"/>
    </xf>
    <xf numFmtId="0" fontId="0" fillId="0" borderId="0" xfId="0" applyFill="1" applyBorder="1" applyAlignment="1">
      <alignment horizontal="left" vertical="center" indent="1" shrinkToFit="1"/>
    </xf>
    <xf numFmtId="0" fontId="0" fillId="0" borderId="22" xfId="0" applyBorder="1" applyAlignment="1">
      <alignment vertical="center"/>
    </xf>
    <xf numFmtId="0" fontId="41" fillId="0" borderId="13" xfId="0" applyFont="1" applyFill="1" applyBorder="1" applyAlignment="1">
      <alignment vertical="center" shrinkToFit="1"/>
    </xf>
    <xf numFmtId="0" fontId="0" fillId="0" borderId="13" xfId="0" applyFill="1" applyBorder="1" applyAlignment="1">
      <alignment vertical="center" shrinkToFit="1"/>
    </xf>
    <xf numFmtId="0" fontId="41" fillId="0" borderId="13" xfId="0" applyFont="1" applyFill="1" applyBorder="1" applyAlignment="1">
      <alignment horizontal="left" vertical="center" shrinkToFit="1"/>
    </xf>
    <xf numFmtId="0" fontId="0" fillId="0" borderId="13" xfId="0" applyFill="1" applyBorder="1" applyAlignment="1">
      <alignment horizontal="left" vertical="center" shrinkToFit="1"/>
    </xf>
    <xf numFmtId="0" fontId="0" fillId="0" borderId="13" xfId="0" applyFont="1" applyBorder="1" applyAlignment="1">
      <alignment horizontal="right" vertical="center" shrinkToFit="1"/>
    </xf>
    <xf numFmtId="0" fontId="6" fillId="0" borderId="0" xfId="0" applyFont="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vertical="center" shrinkToFit="1"/>
    </xf>
    <xf numFmtId="0" fontId="0" fillId="0" borderId="12" xfId="0" applyBorder="1" applyAlignment="1">
      <alignment vertical="center"/>
    </xf>
    <xf numFmtId="0" fontId="0" fillId="0" borderId="13" xfId="0" applyBorder="1" applyAlignment="1">
      <alignment vertical="center"/>
    </xf>
    <xf numFmtId="0" fontId="0" fillId="0" borderId="13" xfId="0" applyFill="1" applyBorder="1" applyAlignment="1">
      <alignment vertical="center"/>
    </xf>
    <xf numFmtId="58" fontId="0" fillId="0" borderId="39" xfId="0" applyNumberFormat="1" applyFill="1" applyBorder="1" applyAlignment="1">
      <alignment horizontal="right" vertical="center"/>
    </xf>
    <xf numFmtId="0" fontId="0" fillId="0" borderId="36" xfId="0" applyBorder="1" applyAlignment="1">
      <alignment horizontal="right" vertical="center"/>
    </xf>
    <xf numFmtId="0" fontId="0" fillId="0" borderId="36" xfId="0" applyFill="1" applyBorder="1" applyAlignment="1">
      <alignment horizontal="right" vertical="center"/>
    </xf>
    <xf numFmtId="0" fontId="0" fillId="0" borderId="22" xfId="0" applyFill="1" applyBorder="1" applyAlignment="1">
      <alignment vertical="center"/>
    </xf>
    <xf numFmtId="0" fontId="0" fillId="0" borderId="22" xfId="0" applyFill="1" applyBorder="1" applyAlignment="1">
      <alignment vertical="center" textRotation="255"/>
    </xf>
    <xf numFmtId="0" fontId="0" fillId="0" borderId="39"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5" xfId="0" applyFill="1" applyBorder="1" applyAlignment="1">
      <alignment horizontal="center" vertical="center" shrinkToFit="1"/>
    </xf>
    <xf numFmtId="0" fontId="27" fillId="0" borderId="22" xfId="0" applyFont="1" applyFill="1" applyBorder="1" applyAlignment="1">
      <alignment vertical="center" shrinkToFit="1"/>
    </xf>
    <xf numFmtId="176" fontId="27" fillId="0" borderId="22" xfId="0" applyNumberFormat="1" applyFont="1" applyFill="1" applyBorder="1" applyAlignment="1">
      <alignment horizontal="left" vertical="center" indent="1"/>
    </xf>
    <xf numFmtId="0" fontId="0" fillId="0" borderId="10" xfId="0" applyFill="1" applyBorder="1" applyAlignment="1">
      <alignment vertical="center" shrinkToFit="1"/>
    </xf>
    <xf numFmtId="0" fontId="0" fillId="0" borderId="18" xfId="0" applyFill="1" applyBorder="1" applyAlignment="1">
      <alignment vertical="center" shrinkToFit="1"/>
    </xf>
    <xf numFmtId="0" fontId="0" fillId="0" borderId="12" xfId="0" applyFill="1" applyBorder="1" applyAlignment="1">
      <alignment vertical="center" shrinkToFit="1"/>
    </xf>
    <xf numFmtId="0" fontId="0" fillId="0" borderId="31" xfId="0" applyFill="1" applyBorder="1" applyAlignment="1">
      <alignment vertical="center" shrinkToFit="1"/>
    </xf>
    <xf numFmtId="176" fontId="0" fillId="0" borderId="22" xfId="0" applyNumberFormat="1"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wrapText="1"/>
    </xf>
    <xf numFmtId="0" fontId="0" fillId="0" borderId="10" xfId="0" applyFill="1" applyBorder="1" applyAlignment="1">
      <alignment vertical="center"/>
    </xf>
    <xf numFmtId="0" fontId="0" fillId="0" borderId="18" xfId="0" applyFill="1" applyBorder="1" applyAlignment="1">
      <alignment vertical="center"/>
    </xf>
    <xf numFmtId="0" fontId="0" fillId="0" borderId="20" xfId="0" applyFont="1" applyFill="1" applyBorder="1" applyAlignment="1">
      <alignment horizontal="left" vertical="center" wrapText="1" indent="1"/>
    </xf>
    <xf numFmtId="0" fontId="0" fillId="0" borderId="10" xfId="0" applyFont="1" applyFill="1" applyBorder="1" applyAlignment="1">
      <alignment horizontal="left" vertical="center" indent="1"/>
    </xf>
    <xf numFmtId="0" fontId="0" fillId="0" borderId="18" xfId="0" applyFont="1" applyFill="1" applyBorder="1" applyAlignment="1">
      <alignment horizontal="left" vertical="center" indent="1"/>
    </xf>
    <xf numFmtId="0" fontId="0" fillId="0" borderId="11" xfId="0" applyFont="1" applyFill="1" applyBorder="1" applyAlignment="1">
      <alignment horizontal="left" vertical="center" indent="1"/>
    </xf>
    <xf numFmtId="0" fontId="0" fillId="0" borderId="0" xfId="0" applyFont="1" applyFill="1" applyAlignment="1">
      <alignment horizontal="left" vertical="center" indent="1"/>
    </xf>
    <xf numFmtId="0" fontId="0" fillId="0" borderId="19" xfId="0" applyFont="1" applyFill="1" applyBorder="1" applyAlignment="1">
      <alignment horizontal="left" vertical="center" indent="1"/>
    </xf>
    <xf numFmtId="0" fontId="0" fillId="0" borderId="11" xfId="0" applyFill="1" applyBorder="1" applyAlignment="1">
      <alignment vertical="center" wrapText="1"/>
    </xf>
    <xf numFmtId="0" fontId="0" fillId="0" borderId="11" xfId="0" applyFill="1" applyBorder="1" applyAlignment="1">
      <alignment horizontal="left" vertical="center" wrapText="1" indent="1"/>
    </xf>
    <xf numFmtId="0" fontId="0" fillId="0" borderId="0" xfId="0" applyFill="1" applyBorder="1" applyAlignment="1">
      <alignment horizontal="left" vertical="center" indent="1"/>
    </xf>
    <xf numFmtId="0" fontId="0" fillId="0" borderId="19" xfId="0" applyFill="1" applyBorder="1" applyAlignment="1">
      <alignment horizontal="left" vertical="center" indent="1"/>
    </xf>
    <xf numFmtId="0" fontId="0" fillId="0" borderId="11" xfId="0" applyFill="1" applyBorder="1" applyAlignment="1">
      <alignment horizontal="left" vertical="center" indent="1"/>
    </xf>
    <xf numFmtId="0" fontId="0" fillId="0" borderId="12" xfId="0" applyFill="1" applyBorder="1" applyAlignment="1">
      <alignment vertical="center"/>
    </xf>
    <xf numFmtId="0" fontId="0" fillId="0" borderId="31" xfId="0" applyFill="1" applyBorder="1" applyAlignment="1">
      <alignment vertical="center"/>
    </xf>
    <xf numFmtId="0" fontId="17" fillId="0" borderId="11" xfId="0" applyFont="1" applyFill="1" applyBorder="1" applyAlignment="1">
      <alignment horizontal="left" vertical="center" wrapText="1" indent="1"/>
    </xf>
    <xf numFmtId="0" fontId="17" fillId="0" borderId="0" xfId="0" applyFont="1" applyFill="1" applyBorder="1" applyAlignment="1">
      <alignment horizontal="left" vertical="center" indent="1"/>
    </xf>
    <xf numFmtId="0" fontId="17" fillId="0" borderId="19" xfId="0" applyFont="1" applyFill="1" applyBorder="1" applyAlignment="1">
      <alignment horizontal="left" vertical="center" indent="1"/>
    </xf>
    <xf numFmtId="0" fontId="17" fillId="0" borderId="11" xfId="0" applyFont="1" applyFill="1" applyBorder="1" applyAlignment="1">
      <alignment horizontal="left" vertical="center" indent="1"/>
    </xf>
    <xf numFmtId="0" fontId="0" fillId="0" borderId="22" xfId="0" applyFill="1" applyBorder="1" applyAlignment="1">
      <alignment vertical="center" wrapText="1"/>
    </xf>
    <xf numFmtId="0" fontId="0" fillId="0" borderId="20" xfId="0" applyFill="1" applyBorder="1" applyAlignment="1">
      <alignment horizontal="left" vertical="center" indent="1"/>
    </xf>
    <xf numFmtId="0" fontId="0" fillId="0" borderId="10" xfId="0" applyFill="1" applyBorder="1" applyAlignment="1">
      <alignment horizontal="left" vertical="center" indent="1"/>
    </xf>
    <xf numFmtId="0" fontId="0" fillId="0" borderId="18" xfId="0" applyFill="1" applyBorder="1" applyAlignment="1">
      <alignment horizontal="left" vertical="center" indent="1"/>
    </xf>
    <xf numFmtId="0" fontId="0" fillId="0" borderId="0" xfId="0" applyFill="1" applyAlignment="1">
      <alignment horizontal="left" vertical="center" indent="1"/>
    </xf>
    <xf numFmtId="0" fontId="0" fillId="0" borderId="12" xfId="0" applyFill="1" applyBorder="1" applyAlignment="1">
      <alignment horizontal="left" vertical="center" indent="1"/>
    </xf>
    <xf numFmtId="0" fontId="0" fillId="0" borderId="13" xfId="0" applyFill="1" applyBorder="1" applyAlignment="1">
      <alignment horizontal="left" vertical="center" indent="1"/>
    </xf>
    <xf numFmtId="0" fontId="0" fillId="0" borderId="31" xfId="0" applyFill="1" applyBorder="1" applyAlignment="1">
      <alignment horizontal="left" vertical="center" indent="1"/>
    </xf>
    <xf numFmtId="0" fontId="28" fillId="0" borderId="22" xfId="0" applyFont="1" applyFill="1" applyBorder="1" applyAlignment="1">
      <alignment horizontal="center" vertical="center"/>
    </xf>
    <xf numFmtId="0" fontId="33" fillId="0" borderId="10" xfId="0" applyFont="1" applyBorder="1" applyAlignment="1">
      <alignment vertical="center" shrinkToFit="1"/>
    </xf>
    <xf numFmtId="0" fontId="0" fillId="0" borderId="10" xfId="0" applyFill="1" applyBorder="1" applyAlignment="1">
      <alignment horizontal="right" vertical="center"/>
    </xf>
    <xf numFmtId="0" fontId="33" fillId="0" borderId="10" xfId="0" applyFont="1" applyFill="1" applyBorder="1" applyAlignment="1">
      <alignment vertical="center" shrinkToFit="1"/>
    </xf>
    <xf numFmtId="0" fontId="0" fillId="0" borderId="10" xfId="0" applyFont="1" applyBorder="1" applyAlignment="1">
      <alignment vertical="center" shrinkToFit="1"/>
    </xf>
    <xf numFmtId="0" fontId="0" fillId="0" borderId="18" xfId="0" applyFont="1" applyBorder="1" applyAlignment="1">
      <alignment vertical="center" shrinkToFit="1"/>
    </xf>
    <xf numFmtId="0" fontId="33" fillId="0" borderId="12" xfId="0" applyFont="1" applyFill="1" applyBorder="1" applyAlignment="1">
      <alignment horizontal="left" vertical="center" indent="1" shrinkToFit="1"/>
    </xf>
    <xf numFmtId="0" fontId="0" fillId="0" borderId="13" xfId="0" applyBorder="1" applyAlignment="1">
      <alignment vertical="center"/>
    </xf>
    <xf numFmtId="0" fontId="0" fillId="0" borderId="31" xfId="0" applyBorder="1" applyAlignment="1">
      <alignment vertical="center"/>
    </xf>
    <xf numFmtId="0" fontId="33" fillId="0" borderId="20" xfId="0" applyFont="1" applyFill="1" applyBorder="1" applyAlignment="1">
      <alignment horizontal="left" vertical="center" indent="1" shrinkToFit="1"/>
    </xf>
    <xf numFmtId="0" fontId="33" fillId="0" borderId="10" xfId="0" applyFont="1" applyFill="1" applyBorder="1" applyAlignment="1">
      <alignment horizontal="left" vertical="center" indent="1" shrinkToFit="1"/>
    </xf>
    <xf numFmtId="0" fontId="33" fillId="0" borderId="18" xfId="0" applyFont="1" applyFill="1" applyBorder="1" applyAlignment="1">
      <alignment horizontal="left" vertical="center" indent="1" shrinkToFit="1"/>
    </xf>
    <xf numFmtId="0" fontId="33" fillId="0" borderId="13" xfId="0" applyFont="1" applyFill="1" applyBorder="1" applyAlignment="1">
      <alignment horizontal="left" vertical="center" indent="1" shrinkToFit="1"/>
    </xf>
    <xf numFmtId="0" fontId="33" fillId="0" borderId="31" xfId="0" applyFont="1" applyFill="1" applyBorder="1" applyAlignment="1">
      <alignment horizontal="left" vertical="center" indent="1" shrinkToFit="1"/>
    </xf>
    <xf numFmtId="0" fontId="0" fillId="0" borderId="20" xfId="0" applyFont="1" applyFill="1" applyBorder="1" applyAlignment="1">
      <alignment horizontal="left" vertical="center" indent="1" shrinkToFit="1"/>
    </xf>
    <xf numFmtId="0" fontId="0" fillId="0" borderId="10" xfId="0" applyFont="1" applyFill="1" applyBorder="1" applyAlignment="1">
      <alignment horizontal="left" vertical="center" indent="1" shrinkToFit="1"/>
    </xf>
    <xf numFmtId="0" fontId="0" fillId="0" borderId="18" xfId="0" applyFont="1" applyFill="1" applyBorder="1" applyAlignment="1">
      <alignment horizontal="left" vertical="center" indent="1" shrinkToFit="1"/>
    </xf>
    <xf numFmtId="0" fontId="0" fillId="0" borderId="20" xfId="0" applyFill="1" applyBorder="1" applyAlignment="1">
      <alignment vertical="center"/>
    </xf>
    <xf numFmtId="58" fontId="0" fillId="0" borderId="36" xfId="0" applyNumberFormat="1" applyFill="1" applyBorder="1" applyAlignment="1">
      <alignment horizontal="right" vertical="center"/>
    </xf>
    <xf numFmtId="0" fontId="76" fillId="0" borderId="0" xfId="0" applyFont="1" applyAlignment="1">
      <alignment horizontal="distributed" vertical="center" indent="2"/>
    </xf>
    <xf numFmtId="0" fontId="29" fillId="0" borderId="0" xfId="0" applyFont="1" applyFill="1" applyAlignment="1">
      <alignment horizontal="distributed" vertical="center"/>
    </xf>
    <xf numFmtId="0" fontId="29" fillId="0" borderId="0" xfId="0" applyFont="1" applyFill="1" applyBorder="1" applyAlignment="1">
      <alignment horizontal="distributed" vertical="center"/>
    </xf>
    <xf numFmtId="0" fontId="29" fillId="0" borderId="0" xfId="0" applyFont="1" applyAlignment="1">
      <alignment horizontal="left" vertical="center" indent="1"/>
    </xf>
    <xf numFmtId="0" fontId="29" fillId="0" borderId="14" xfId="0" applyFont="1" applyBorder="1" applyAlignment="1">
      <alignment horizontal="distributed" vertical="center" indent="1"/>
    </xf>
    <xf numFmtId="0" fontId="29" fillId="0" borderId="87" xfId="0" applyFont="1" applyBorder="1" applyAlignment="1">
      <alignment horizontal="distributed" vertical="center" indent="1"/>
    </xf>
    <xf numFmtId="0" fontId="0" fillId="0" borderId="16" xfId="0" applyBorder="1" applyAlignment="1">
      <alignment horizontal="distributed" vertical="center" indent="1"/>
    </xf>
    <xf numFmtId="0" fontId="0" fillId="0" borderId="59" xfId="0" applyBorder="1" applyAlignment="1">
      <alignment horizontal="distributed" vertical="center" indent="1"/>
    </xf>
    <xf numFmtId="0" fontId="29" fillId="0" borderId="14" xfId="0" applyFont="1" applyFill="1" applyBorder="1" applyAlignment="1">
      <alignment horizontal="left" vertical="center" indent="1" shrinkToFit="1"/>
    </xf>
    <xf numFmtId="0" fontId="0" fillId="0" borderId="88" xfId="0" applyFont="1" applyBorder="1" applyAlignment="1">
      <alignment horizontal="left" vertical="center" indent="1" shrinkToFit="1"/>
    </xf>
    <xf numFmtId="0" fontId="69" fillId="0" borderId="88" xfId="0" applyFont="1" applyFill="1" applyBorder="1" applyAlignment="1">
      <alignment vertical="center" shrinkToFit="1"/>
    </xf>
    <xf numFmtId="0" fontId="70" fillId="0" borderId="88" xfId="0" applyFont="1" applyBorder="1" applyAlignment="1">
      <alignment vertical="center" shrinkToFit="1"/>
    </xf>
    <xf numFmtId="0" fontId="70" fillId="0" borderId="87" xfId="0" applyFont="1" applyBorder="1" applyAlignment="1">
      <alignment vertical="center" shrinkToFit="1"/>
    </xf>
    <xf numFmtId="0" fontId="29" fillId="0" borderId="0" xfId="0" applyFont="1" applyFill="1" applyAlignment="1">
      <alignment vertical="center" shrinkToFit="1"/>
    </xf>
    <xf numFmtId="0" fontId="0" fillId="0" borderId="0" xfId="0" applyFont="1" applyAlignment="1">
      <alignment vertical="center"/>
    </xf>
    <xf numFmtId="0" fontId="29" fillId="0" borderId="0" xfId="0" applyFont="1" applyFill="1" applyAlignment="1">
      <alignment horizontal="right" vertical="center"/>
    </xf>
    <xf numFmtId="0" fontId="29" fillId="0" borderId="0" xfId="0" applyFont="1" applyFill="1" applyAlignment="1">
      <alignment horizontal="center" vertical="center"/>
    </xf>
    <xf numFmtId="0" fontId="0" fillId="0" borderId="0" xfId="0" applyFont="1" applyAlignment="1">
      <alignment horizontal="center" vertical="center"/>
    </xf>
    <xf numFmtId="0" fontId="29" fillId="0" borderId="0" xfId="0" applyFont="1" applyFill="1" applyAlignment="1">
      <alignment horizontal="distributed" vertical="center" indent="1"/>
    </xf>
    <xf numFmtId="0" fontId="29" fillId="0" borderId="17" xfId="0" applyFont="1" applyBorder="1" applyAlignment="1">
      <alignment horizontal="distributed" vertical="center" indent="1"/>
    </xf>
    <xf numFmtId="0" fontId="29" fillId="0" borderId="89" xfId="0" applyFont="1" applyBorder="1" applyAlignment="1">
      <alignment horizontal="distributed" vertical="center" indent="1"/>
    </xf>
    <xf numFmtId="0" fontId="29" fillId="0" borderId="90" xfId="0" applyFont="1" applyFill="1" applyBorder="1" applyAlignment="1">
      <alignment vertical="center"/>
    </xf>
    <xf numFmtId="0" fontId="29" fillId="0" borderId="89" xfId="0" applyFont="1" applyFill="1" applyBorder="1" applyAlignment="1">
      <alignment vertical="center"/>
    </xf>
    <xf numFmtId="0" fontId="0" fillId="0" borderId="89" xfId="0" applyBorder="1" applyAlignment="1">
      <alignment horizontal="distributed" vertical="center" indent="1"/>
    </xf>
    <xf numFmtId="0" fontId="29" fillId="0" borderId="90" xfId="0" applyFont="1" applyFill="1" applyBorder="1" applyAlignment="1">
      <alignment vertical="center" wrapText="1"/>
    </xf>
    <xf numFmtId="0" fontId="0" fillId="0" borderId="90" xfId="0" applyFont="1" applyFill="1" applyBorder="1" applyAlignment="1">
      <alignment vertical="center"/>
    </xf>
    <xf numFmtId="0" fontId="0" fillId="0" borderId="89" xfId="0" applyFont="1" applyFill="1" applyBorder="1" applyAlignment="1">
      <alignment vertical="center"/>
    </xf>
    <xf numFmtId="58" fontId="29" fillId="0" borderId="90" xfId="0" applyNumberFormat="1" applyFont="1" applyFill="1" applyBorder="1" applyAlignment="1">
      <alignment horizontal="left" vertical="center"/>
    </xf>
    <xf numFmtId="0" fontId="29" fillId="0" borderId="90" xfId="0" applyFont="1" applyFill="1" applyBorder="1" applyAlignment="1">
      <alignment horizontal="left" vertical="center"/>
    </xf>
    <xf numFmtId="0" fontId="29" fillId="0" borderId="89" xfId="0" applyFont="1" applyFill="1" applyBorder="1" applyAlignment="1">
      <alignment horizontal="left" vertical="center"/>
    </xf>
    <xf numFmtId="0" fontId="29" fillId="0" borderId="88" xfId="0" applyFont="1" applyFill="1" applyBorder="1" applyAlignment="1">
      <alignment vertical="center" shrinkToFit="1"/>
    </xf>
    <xf numFmtId="0" fontId="29" fillId="0" borderId="88" xfId="0" applyFont="1" applyFill="1" applyBorder="1" applyAlignment="1">
      <alignment vertical="center"/>
    </xf>
    <xf numFmtId="0" fontId="0" fillId="0" borderId="88" xfId="0" applyFill="1" applyBorder="1" applyAlignment="1">
      <alignment vertical="center"/>
    </xf>
    <xf numFmtId="0" fontId="0" fillId="0" borderId="87" xfId="0" applyFill="1" applyBorder="1" applyAlignment="1">
      <alignment vertical="center"/>
    </xf>
    <xf numFmtId="0" fontId="29" fillId="0" borderId="16" xfId="0" applyFont="1" applyFill="1" applyBorder="1" applyAlignment="1">
      <alignment vertical="center"/>
    </xf>
    <xf numFmtId="0" fontId="29" fillId="0" borderId="58" xfId="0" applyFont="1" applyFill="1" applyBorder="1" applyAlignment="1">
      <alignment vertical="center"/>
    </xf>
    <xf numFmtId="58" fontId="29" fillId="0" borderId="58" xfId="0" applyNumberFormat="1" applyFont="1" applyFill="1" applyBorder="1" applyAlignment="1">
      <alignment horizontal="center" vertical="center"/>
    </xf>
    <xf numFmtId="0" fontId="29" fillId="0" borderId="58" xfId="0" applyFont="1" applyFill="1" applyBorder="1" applyAlignment="1">
      <alignment horizontal="center" vertical="center"/>
    </xf>
    <xf numFmtId="0" fontId="29" fillId="0" borderId="59" xfId="0" applyFont="1" applyFill="1" applyBorder="1" applyAlignment="1">
      <alignment vertical="center"/>
    </xf>
    <xf numFmtId="0" fontId="29" fillId="0" borderId="17" xfId="0" applyFont="1" applyBorder="1" applyAlignment="1">
      <alignment horizontal="distributed" vertical="center" wrapText="1" indent="1"/>
    </xf>
    <xf numFmtId="0" fontId="29" fillId="0" borderId="89" xfId="0" applyFont="1" applyBorder="1" applyAlignment="1">
      <alignment horizontal="distributed" vertical="center" wrapText="1" indent="1"/>
    </xf>
    <xf numFmtId="58" fontId="29" fillId="0" borderId="88" xfId="0" applyNumberFormat="1" applyFont="1" applyFill="1" applyBorder="1" applyAlignment="1">
      <alignment horizontal="left" vertical="center"/>
    </xf>
    <xf numFmtId="0" fontId="0" fillId="0" borderId="88" xfId="0" applyFill="1" applyBorder="1" applyAlignment="1">
      <alignment horizontal="left" vertical="center"/>
    </xf>
    <xf numFmtId="0" fontId="29" fillId="0" borderId="87" xfId="0" applyFont="1" applyFill="1" applyBorder="1" applyAlignment="1">
      <alignment vertical="center"/>
    </xf>
    <xf numFmtId="0" fontId="29" fillId="0" borderId="58" xfId="0" applyFont="1" applyFill="1" applyBorder="1" applyAlignment="1">
      <alignment vertical="center" shrinkToFit="1"/>
    </xf>
    <xf numFmtId="0" fontId="29" fillId="0" borderId="59" xfId="0" applyFont="1" applyFill="1" applyBorder="1" applyAlignment="1">
      <alignment vertical="center" shrinkToFit="1"/>
    </xf>
    <xf numFmtId="0" fontId="29" fillId="0" borderId="88" xfId="0" applyFont="1" applyFill="1" applyBorder="1" applyAlignment="1">
      <alignment horizontal="left" vertical="center"/>
    </xf>
    <xf numFmtId="0" fontId="29" fillId="0" borderId="87" xfId="0" applyFont="1" applyFill="1" applyBorder="1" applyAlignment="1">
      <alignment vertical="center" shrinkToFit="1"/>
    </xf>
    <xf numFmtId="0" fontId="29" fillId="0" borderId="58" xfId="0" applyFont="1" applyFill="1" applyBorder="1" applyAlignment="1">
      <alignment horizontal="left" vertical="center" shrinkToFit="1"/>
    </xf>
    <xf numFmtId="0" fontId="29" fillId="0" borderId="59" xfId="0" applyFont="1" applyFill="1" applyBorder="1" applyAlignment="1">
      <alignment horizontal="left" vertical="center" shrinkToFit="1"/>
    </xf>
    <xf numFmtId="0" fontId="69" fillId="0" borderId="88" xfId="0" applyFont="1" applyBorder="1" applyAlignment="1">
      <alignment vertical="top" wrapText="1"/>
    </xf>
    <xf numFmtId="0" fontId="69" fillId="0" borderId="87" xfId="0" applyFont="1" applyBorder="1" applyAlignment="1">
      <alignment vertical="top" wrapText="1"/>
    </xf>
    <xf numFmtId="0" fontId="69" fillId="0" borderId="0" xfId="0" applyFont="1" applyBorder="1" applyAlignment="1">
      <alignment vertical="top" wrapText="1"/>
    </xf>
    <xf numFmtId="0" fontId="69" fillId="0" borderId="91" xfId="0" applyFont="1" applyBorder="1" applyAlignment="1">
      <alignment vertical="top" wrapText="1"/>
    </xf>
    <xf numFmtId="0" fontId="69" fillId="0" borderId="58" xfId="0" applyFont="1" applyBorder="1" applyAlignment="1">
      <alignment vertical="top" wrapText="1"/>
    </xf>
    <xf numFmtId="0" fontId="69" fillId="0" borderId="59" xfId="0" applyFont="1" applyBorder="1" applyAlignment="1">
      <alignment vertical="top" wrapText="1"/>
    </xf>
    <xf numFmtId="0" fontId="70" fillId="0" borderId="0" xfId="0" applyFont="1" applyAlignment="1">
      <alignment vertical="top" wrapText="1"/>
    </xf>
    <xf numFmtId="0" fontId="70" fillId="0" borderId="91" xfId="0" applyFont="1" applyBorder="1" applyAlignment="1">
      <alignment vertical="top" wrapText="1"/>
    </xf>
    <xf numFmtId="0" fontId="70" fillId="0" borderId="0" xfId="0" applyFont="1" applyBorder="1" applyAlignment="1">
      <alignment vertical="top" wrapText="1"/>
    </xf>
    <xf numFmtId="0" fontId="70" fillId="0" borderId="58" xfId="0" applyFont="1" applyBorder="1" applyAlignment="1">
      <alignment vertical="top"/>
    </xf>
    <xf numFmtId="0" fontId="70" fillId="0" borderId="59" xfId="0" applyFont="1" applyBorder="1" applyAlignment="1">
      <alignment vertical="top"/>
    </xf>
    <xf numFmtId="0" fontId="29" fillId="0" borderId="58" xfId="0" applyFont="1" applyBorder="1" applyAlignment="1">
      <alignment horizontal="distributed" vertical="center" indent="1"/>
    </xf>
    <xf numFmtId="0" fontId="29" fillId="0" borderId="58" xfId="0" applyFont="1" applyFill="1" applyBorder="1" applyAlignment="1">
      <alignment vertical="center" wrapText="1"/>
    </xf>
    <xf numFmtId="0" fontId="29" fillId="0" borderId="17" xfId="0" applyFont="1" applyBorder="1" applyAlignment="1">
      <alignment horizontal="center" vertical="center"/>
    </xf>
    <xf numFmtId="0" fontId="29" fillId="0" borderId="90" xfId="0" applyFont="1" applyBorder="1" applyAlignment="1">
      <alignment horizontal="center" vertical="center"/>
    </xf>
    <xf numFmtId="0" fontId="29" fillId="0" borderId="89" xfId="0" applyFont="1" applyBorder="1" applyAlignment="1">
      <alignment horizontal="center" vertical="center"/>
    </xf>
    <xf numFmtId="0" fontId="29" fillId="0" borderId="92" xfId="0" applyFont="1" applyBorder="1" applyAlignment="1">
      <alignment vertical="center"/>
    </xf>
    <xf numFmtId="0" fontId="29" fillId="0" borderId="93" xfId="0" applyFont="1" applyBorder="1" applyAlignment="1">
      <alignment vertical="center"/>
    </xf>
    <xf numFmtId="0" fontId="29" fillId="0" borderId="94" xfId="0" applyFont="1" applyBorder="1" applyAlignment="1">
      <alignment vertical="center"/>
    </xf>
    <xf numFmtId="0" fontId="29" fillId="0" borderId="17" xfId="0" applyFont="1" applyBorder="1" applyAlignment="1">
      <alignment vertical="center"/>
    </xf>
    <xf numFmtId="0" fontId="29" fillId="0" borderId="90" xfId="0" applyFont="1" applyBorder="1" applyAlignment="1">
      <alignment vertical="center"/>
    </xf>
    <xf numFmtId="0" fontId="29" fillId="0" borderId="89" xfId="0" applyFont="1" applyBorder="1" applyAlignment="1">
      <alignment vertical="center"/>
    </xf>
    <xf numFmtId="0" fontId="29" fillId="0" borderId="17" xfId="0" applyFont="1" applyBorder="1" applyAlignment="1">
      <alignment vertical="center" wrapText="1"/>
    </xf>
    <xf numFmtId="0" fontId="29" fillId="0" borderId="90" xfId="0" applyFont="1" applyBorder="1" applyAlignment="1">
      <alignment vertical="center" wrapText="1"/>
    </xf>
    <xf numFmtId="0" fontId="29" fillId="0" borderId="89" xfId="0" applyFont="1" applyBorder="1" applyAlignment="1">
      <alignment vertical="center" wrapText="1"/>
    </xf>
    <xf numFmtId="0" fontId="51" fillId="0" borderId="17" xfId="0" applyFont="1" applyBorder="1" applyAlignment="1">
      <alignment vertical="center" wrapText="1"/>
    </xf>
    <xf numFmtId="0" fontId="51" fillId="0" borderId="90" xfId="0" applyFont="1" applyBorder="1" applyAlignment="1">
      <alignment vertical="center" wrapText="1"/>
    </xf>
    <xf numFmtId="0" fontId="51" fillId="0" borderId="89" xfId="0" applyFont="1" applyBorder="1" applyAlignment="1">
      <alignment vertical="center" wrapText="1"/>
    </xf>
    <xf numFmtId="0" fontId="29" fillId="0" borderId="0" xfId="0" applyFont="1" applyAlignment="1">
      <alignment horizontal="left" vertical="center" wrapText="1"/>
    </xf>
    <xf numFmtId="0" fontId="29" fillId="0" borderId="0" xfId="0" applyFont="1" applyAlignment="1">
      <alignment vertical="center" wrapText="1"/>
    </xf>
    <xf numFmtId="0" fontId="50" fillId="0" borderId="0" xfId="0" applyFont="1" applyAlignment="1">
      <alignment horizontal="distributed" vertical="center" indent="2"/>
    </xf>
    <xf numFmtId="0" fontId="29" fillId="0" borderId="0" xfId="0" applyFont="1" applyFill="1"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horizontal="center" vertical="center"/>
    </xf>
    <xf numFmtId="0" fontId="69" fillId="0" borderId="14" xfId="0" applyFont="1" applyFill="1" applyBorder="1" applyAlignment="1">
      <alignment horizontal="left" vertical="center" indent="1" shrinkToFit="1"/>
    </xf>
    <xf numFmtId="0" fontId="70" fillId="0" borderId="88" xfId="0" applyFont="1" applyBorder="1" applyAlignment="1">
      <alignment horizontal="left" vertical="center" indent="1" shrinkToFit="1"/>
    </xf>
    <xf numFmtId="0" fontId="69" fillId="0" borderId="90" xfId="0" applyFont="1" applyFill="1" applyBorder="1" applyAlignment="1">
      <alignment vertical="center" wrapText="1"/>
    </xf>
    <xf numFmtId="0" fontId="70" fillId="0" borderId="90" xfId="0" applyFont="1" applyFill="1" applyBorder="1" applyAlignment="1">
      <alignment vertical="center"/>
    </xf>
    <xf numFmtId="0" fontId="70" fillId="0" borderId="89" xfId="0" applyFont="1" applyFill="1" applyBorder="1" applyAlignment="1">
      <alignment vertical="center"/>
    </xf>
    <xf numFmtId="0" fontId="69" fillId="0" borderId="90" xfId="0" applyFont="1" applyFill="1" applyBorder="1" applyAlignment="1">
      <alignment vertical="center"/>
    </xf>
    <xf numFmtId="0" fontId="69" fillId="0" borderId="89" xfId="0" applyFont="1" applyFill="1" applyBorder="1" applyAlignment="1">
      <alignment vertical="center"/>
    </xf>
    <xf numFmtId="58" fontId="69" fillId="0" borderId="90" xfId="0" applyNumberFormat="1" applyFont="1" applyFill="1" applyBorder="1" applyAlignment="1">
      <alignment horizontal="left" vertical="center"/>
    </xf>
    <xf numFmtId="0" fontId="69" fillId="0" borderId="90" xfId="0" applyFont="1" applyFill="1" applyBorder="1" applyAlignment="1">
      <alignment horizontal="left" vertical="center"/>
    </xf>
    <xf numFmtId="0" fontId="69" fillId="0" borderId="89" xfId="0" applyFont="1" applyFill="1" applyBorder="1" applyAlignment="1">
      <alignment horizontal="left" vertical="center"/>
    </xf>
    <xf numFmtId="0" fontId="70" fillId="0" borderId="88" xfId="0" applyFont="1" applyFill="1" applyBorder="1" applyAlignment="1">
      <alignment vertical="center" shrinkToFit="1"/>
    </xf>
    <xf numFmtId="0" fontId="70" fillId="0" borderId="87" xfId="0" applyFont="1" applyFill="1" applyBorder="1" applyAlignment="1">
      <alignment vertical="center" shrinkToFit="1"/>
    </xf>
    <xf numFmtId="0" fontId="69" fillId="0" borderId="16" xfId="0" applyFont="1" applyFill="1" applyBorder="1" applyAlignment="1">
      <alignment vertical="center"/>
    </xf>
    <xf numFmtId="0" fontId="69" fillId="0" borderId="58" xfId="0" applyFont="1" applyFill="1" applyBorder="1" applyAlignment="1">
      <alignment vertical="center"/>
    </xf>
    <xf numFmtId="58" fontId="69" fillId="0" borderId="58" xfId="0" applyNumberFormat="1" applyFont="1" applyFill="1" applyBorder="1" applyAlignment="1">
      <alignment horizontal="center" vertical="center" shrinkToFit="1"/>
    </xf>
    <xf numFmtId="0" fontId="69" fillId="0" borderId="58" xfId="0" applyFont="1" applyFill="1" applyBorder="1" applyAlignment="1">
      <alignment horizontal="center" vertical="center" shrinkToFit="1"/>
    </xf>
    <xf numFmtId="0" fontId="69" fillId="0" borderId="59" xfId="0" applyFont="1" applyFill="1" applyBorder="1" applyAlignment="1">
      <alignment vertical="center"/>
    </xf>
    <xf numFmtId="58" fontId="69" fillId="0" borderId="88" xfId="0" applyNumberFormat="1" applyFont="1" applyFill="1" applyBorder="1" applyAlignment="1">
      <alignment horizontal="left" vertical="center" shrinkToFit="1"/>
    </xf>
    <xf numFmtId="0" fontId="70" fillId="0" borderId="88" xfId="0" applyFont="1" applyFill="1" applyBorder="1" applyAlignment="1">
      <alignment horizontal="left" vertical="center" shrinkToFit="1"/>
    </xf>
    <xf numFmtId="0" fontId="69" fillId="0" borderId="87" xfId="0" applyFont="1" applyFill="1" applyBorder="1" applyAlignment="1">
      <alignment vertical="center" shrinkToFit="1"/>
    </xf>
    <xf numFmtId="0" fontId="69" fillId="0" borderId="58" xfId="0" applyFont="1" applyFill="1" applyBorder="1" applyAlignment="1">
      <alignment vertical="center" shrinkToFit="1"/>
    </xf>
    <xf numFmtId="0" fontId="69" fillId="0" borderId="59" xfId="0" applyFont="1" applyFill="1" applyBorder="1" applyAlignment="1">
      <alignment vertical="center" shrinkToFit="1"/>
    </xf>
    <xf numFmtId="0" fontId="69" fillId="0" borderId="88" xfId="0" applyFont="1" applyFill="1" applyBorder="1" applyAlignment="1">
      <alignment horizontal="left" vertical="center" shrinkToFit="1"/>
    </xf>
    <xf numFmtId="0" fontId="69" fillId="0" borderId="58" xfId="0" applyFont="1" applyFill="1" applyBorder="1" applyAlignment="1">
      <alignment horizontal="left" vertical="center" shrinkToFit="1"/>
    </xf>
    <xf numFmtId="0" fontId="69" fillId="0" borderId="59" xfId="0" applyFont="1" applyFill="1" applyBorder="1" applyAlignment="1">
      <alignment horizontal="left" vertical="center" shrinkToFit="1"/>
    </xf>
    <xf numFmtId="0" fontId="29" fillId="0" borderId="0" xfId="0" applyFont="1" applyBorder="1" applyAlignment="1">
      <alignment vertical="top" wrapText="1"/>
    </xf>
    <xf numFmtId="0" fontId="29" fillId="0" borderId="91" xfId="0" applyFont="1" applyBorder="1" applyAlignment="1">
      <alignment vertical="top" wrapText="1"/>
    </xf>
    <xf numFmtId="0" fontId="0" fillId="0" borderId="58" xfId="0" applyBorder="1" applyAlignment="1">
      <alignment vertical="top"/>
    </xf>
    <xf numFmtId="0" fontId="0" fillId="0" borderId="59" xfId="0" applyBorder="1" applyAlignment="1">
      <alignment vertical="top"/>
    </xf>
    <xf numFmtId="0" fontId="29" fillId="0" borderId="0" xfId="0" applyFont="1" applyBorder="1" applyAlignment="1">
      <alignment horizontal="distributed" vertical="center" indent="1"/>
    </xf>
    <xf numFmtId="0" fontId="0" fillId="0" borderId="0" xfId="0" applyBorder="1" applyAlignment="1">
      <alignment horizontal="distributed" vertical="center" indent="1"/>
    </xf>
    <xf numFmtId="0" fontId="29" fillId="0" borderId="0" xfId="0" applyFont="1" applyFill="1" applyBorder="1" applyAlignment="1">
      <alignment vertical="center" wrapText="1"/>
    </xf>
    <xf numFmtId="0" fontId="0" fillId="0" borderId="0" xfId="0" applyFont="1" applyFill="1" applyBorder="1" applyAlignment="1">
      <alignment vertical="center"/>
    </xf>
    <xf numFmtId="0" fontId="29" fillId="0" borderId="21" xfId="0" applyFont="1" applyBorder="1" applyAlignment="1">
      <alignment horizontal="center" vertical="center"/>
    </xf>
    <xf numFmtId="0" fontId="29" fillId="0" borderId="21" xfId="0" applyFont="1" applyBorder="1" applyAlignment="1">
      <alignment vertical="center"/>
    </xf>
    <xf numFmtId="0" fontId="29" fillId="0" borderId="21" xfId="0" applyFont="1" applyBorder="1" applyAlignment="1">
      <alignment vertical="center" wrapText="1"/>
    </xf>
    <xf numFmtId="0" fontId="51" fillId="0" borderId="21" xfId="0" applyFont="1" applyBorder="1" applyAlignment="1">
      <alignment vertical="center" wrapText="1"/>
    </xf>
    <xf numFmtId="0" fontId="49" fillId="0" borderId="0" xfId="0" applyFont="1" applyAlignment="1">
      <alignment horizontal="center" vertical="center"/>
    </xf>
    <xf numFmtId="0" fontId="31"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vertical="center"/>
    </xf>
    <xf numFmtId="0" fontId="0" fillId="0" borderId="0" xfId="0" applyAlignment="1">
      <alignment horizontal="right" vertical="center"/>
    </xf>
    <xf numFmtId="0" fontId="0" fillId="0" borderId="0" xfId="0" applyAlignment="1">
      <alignment horizontal="distributed" vertical="center"/>
    </xf>
    <xf numFmtId="0" fontId="5" fillId="0" borderId="0" xfId="0" applyFont="1" applyAlignment="1">
      <alignment vertical="center" wrapText="1"/>
    </xf>
    <xf numFmtId="0" fontId="31" fillId="0" borderId="22" xfId="0" applyFont="1" applyBorder="1" applyAlignment="1">
      <alignment horizontal="distributed" vertical="center"/>
    </xf>
    <xf numFmtId="0" fontId="31" fillId="0" borderId="22" xfId="0" applyFont="1" applyBorder="1" applyAlignment="1">
      <alignment vertical="center"/>
    </xf>
    <xf numFmtId="0" fontId="0" fillId="27" borderId="0" xfId="0" applyFill="1" applyAlignment="1">
      <alignment vertical="center" shrinkToFit="1"/>
    </xf>
    <xf numFmtId="0" fontId="31" fillId="0" borderId="22" xfId="0" applyFont="1" applyBorder="1" applyAlignment="1">
      <alignment horizontal="left" vertical="center" wrapText="1"/>
    </xf>
    <xf numFmtId="0" fontId="31" fillId="0" borderId="22" xfId="0" applyFont="1" applyBorder="1" applyAlignment="1">
      <alignment horizontal="left" vertical="center"/>
    </xf>
    <xf numFmtId="0" fontId="52" fillId="0" borderId="0" xfId="0" applyFont="1" applyFill="1" applyBorder="1" applyAlignment="1">
      <alignment horizontal="distributed" vertical="center"/>
    </xf>
    <xf numFmtId="0" fontId="52" fillId="0" borderId="0" xfId="0" applyFont="1" applyBorder="1" applyAlignment="1">
      <alignment horizontal="distributed" vertical="center"/>
    </xf>
    <xf numFmtId="0" fontId="0" fillId="0" borderId="95" xfId="0" applyFill="1" applyBorder="1" applyAlignment="1">
      <alignment horizontal="distributed" vertical="center"/>
    </xf>
    <xf numFmtId="0" fontId="0" fillId="0" borderId="96" xfId="0" applyBorder="1" applyAlignment="1">
      <alignment horizontal="distributed" vertical="center"/>
    </xf>
    <xf numFmtId="0" fontId="0" fillId="0" borderId="95" xfId="0" applyBorder="1" applyAlignment="1">
      <alignment horizontal="distributed" vertical="center"/>
    </xf>
    <xf numFmtId="176" fontId="31" fillId="0" borderId="97" xfId="0" applyNumberFormat="1" applyFont="1" applyFill="1" applyBorder="1" applyAlignment="1">
      <alignment vertical="center"/>
    </xf>
    <xf numFmtId="176" fontId="0" fillId="0" borderId="24" xfId="0" applyNumberFormat="1" applyFill="1" applyBorder="1" applyAlignment="1">
      <alignment vertical="center"/>
    </xf>
    <xf numFmtId="176" fontId="0" fillId="0" borderId="11" xfId="0" applyNumberFormat="1" applyFill="1" applyBorder="1" applyAlignment="1">
      <alignment vertical="center"/>
    </xf>
    <xf numFmtId="176" fontId="0" fillId="0" borderId="0" xfId="0" applyNumberFormat="1" applyFill="1" applyBorder="1" applyAlignment="1">
      <alignment vertical="center"/>
    </xf>
    <xf numFmtId="176" fontId="0" fillId="0" borderId="98" xfId="0" applyNumberFormat="1" applyFill="1" applyBorder="1" applyAlignment="1">
      <alignment vertical="center"/>
    </xf>
    <xf numFmtId="176" fontId="0" fillId="0" borderId="29" xfId="0" applyNumberFormat="1" applyFill="1" applyBorder="1" applyAlignment="1">
      <alignment vertical="center"/>
    </xf>
    <xf numFmtId="0" fontId="31"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7" fillId="0" borderId="10" xfId="0" applyFont="1" applyBorder="1" applyAlignment="1">
      <alignment horizontal="left" vertical="center" shrinkToFit="1"/>
    </xf>
    <xf numFmtId="0" fontId="33" fillId="0" borderId="10" xfId="0" applyFont="1" applyBorder="1" applyAlignment="1">
      <alignment horizontal="left" vertical="center" shrinkToFit="1"/>
    </xf>
    <xf numFmtId="0" fontId="33" fillId="0" borderId="42" xfId="0" applyFont="1" applyBorder="1" applyAlignment="1">
      <alignment horizontal="left" vertical="center" shrinkToFit="1"/>
    </xf>
    <xf numFmtId="0" fontId="33" fillId="0" borderId="0" xfId="0" applyFont="1" applyBorder="1" applyAlignment="1">
      <alignment horizontal="left" vertical="center" shrinkToFit="1"/>
    </xf>
    <xf numFmtId="0" fontId="33" fillId="0" borderId="27" xfId="0" applyFont="1" applyBorder="1" applyAlignment="1">
      <alignment horizontal="left" vertical="center" shrinkToFit="1"/>
    </xf>
    <xf numFmtId="0" fontId="33" fillId="0" borderId="13" xfId="0" applyFont="1" applyBorder="1" applyAlignment="1">
      <alignment horizontal="left" vertical="center" shrinkToFit="1"/>
    </xf>
    <xf numFmtId="0" fontId="33" fillId="0" borderId="43" xfId="0" applyFont="1" applyBorder="1" applyAlignment="1">
      <alignment horizontal="left" vertical="center" shrinkToFit="1"/>
    </xf>
    <xf numFmtId="58" fontId="0" fillId="0" borderId="0" xfId="0" applyNumberFormat="1" applyFill="1" applyBorder="1" applyAlignment="1">
      <alignment horizontal="right" vertical="center" shrinkToFit="1"/>
    </xf>
    <xf numFmtId="0" fontId="0" fillId="0" borderId="0" xfId="0" applyFill="1" applyBorder="1" applyAlignment="1">
      <alignment horizontal="right" vertical="center" shrinkToFit="1"/>
    </xf>
    <xf numFmtId="0" fontId="31" fillId="0" borderId="99" xfId="0" applyFont="1" applyFill="1" applyBorder="1" applyAlignment="1">
      <alignment horizontal="distributed" vertical="center" indent="1" shrinkToFit="1"/>
    </xf>
    <xf numFmtId="0" fontId="0" fillId="0" borderId="22" xfId="0" applyBorder="1" applyAlignment="1">
      <alignment horizontal="distributed" vertical="center" indent="1" shrinkToFit="1"/>
    </xf>
    <xf numFmtId="0" fontId="0" fillId="0" borderId="99" xfId="0" applyBorder="1" applyAlignment="1">
      <alignment horizontal="distributed" vertical="center" indent="1" shrinkToFit="1"/>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indent="1" shrinkToFit="1"/>
    </xf>
    <xf numFmtId="0" fontId="0" fillId="0" borderId="100" xfId="0" applyBorder="1" applyAlignment="1">
      <alignment horizontal="distributed" vertical="center" indent="1" shrinkToFit="1"/>
    </xf>
    <xf numFmtId="0" fontId="0" fillId="0" borderId="101" xfId="0" applyBorder="1" applyAlignment="1">
      <alignment horizontal="distributed" vertical="center" indent="1" shrinkToFit="1"/>
    </xf>
    <xf numFmtId="0" fontId="34" fillId="0" borderId="22" xfId="0" applyFont="1" applyFill="1" applyBorder="1" applyAlignment="1">
      <alignment horizontal="left" vertical="center" indent="1" shrinkToFit="1"/>
    </xf>
    <xf numFmtId="0" fontId="34" fillId="0" borderId="22" xfId="0" applyFont="1" applyBorder="1" applyAlignment="1">
      <alignment horizontal="left" vertical="center" indent="1" shrinkToFit="1"/>
    </xf>
    <xf numFmtId="0" fontId="34" fillId="0" borderId="102" xfId="0" applyFont="1" applyBorder="1" applyAlignment="1">
      <alignment horizontal="left" vertical="center" indent="1" shrinkToFit="1"/>
    </xf>
    <xf numFmtId="0" fontId="34" fillId="0" borderId="101" xfId="0" applyFont="1" applyBorder="1" applyAlignment="1">
      <alignment horizontal="left" vertical="center" indent="1" shrinkToFit="1"/>
    </xf>
    <xf numFmtId="0" fontId="34" fillId="0" borderId="103" xfId="0" applyFont="1" applyBorder="1" applyAlignment="1">
      <alignment horizontal="left" vertical="center" indent="1" shrinkToFit="1"/>
    </xf>
    <xf numFmtId="0" fontId="0" fillId="0" borderId="0" xfId="0" applyAlignment="1">
      <alignment horizontal="left" vertical="center" indent="1"/>
    </xf>
    <xf numFmtId="0" fontId="0" fillId="0" borderId="22" xfId="0" applyFont="1" applyFill="1" applyBorder="1" applyAlignment="1">
      <alignment horizontal="left" vertical="center" indent="1" shrinkToFit="1"/>
    </xf>
    <xf numFmtId="0" fontId="0" fillId="0" borderId="102" xfId="0" applyFont="1" applyFill="1" applyBorder="1" applyAlignment="1">
      <alignment horizontal="left" vertical="center" indent="1" shrinkToFit="1"/>
    </xf>
    <xf numFmtId="176" fontId="31" fillId="0" borderId="20" xfId="0" applyNumberFormat="1" applyFont="1" applyFill="1" applyBorder="1" applyAlignment="1">
      <alignment horizontal="right" vertical="center" shrinkToFit="1"/>
    </xf>
    <xf numFmtId="176" fontId="0" fillId="0" borderId="10" xfId="0" applyNumberFormat="1" applyFont="1" applyFill="1" applyBorder="1" applyAlignment="1">
      <alignment horizontal="right" vertical="center" shrinkToFit="1"/>
    </xf>
    <xf numFmtId="176" fontId="0" fillId="0" borderId="11" xfId="0" applyNumberFormat="1" applyFont="1" applyFill="1" applyBorder="1" applyAlignment="1">
      <alignment horizontal="right" vertical="center" shrinkToFit="1"/>
    </xf>
    <xf numFmtId="176" fontId="0" fillId="0" borderId="0" xfId="0" applyNumberFormat="1" applyFont="1" applyFill="1" applyAlignment="1">
      <alignment horizontal="right" vertical="center" shrinkToFit="1"/>
    </xf>
    <xf numFmtId="176" fontId="0" fillId="0" borderId="0" xfId="0" applyNumberFormat="1" applyFont="1" applyFill="1" applyBorder="1" applyAlignment="1">
      <alignment horizontal="right" vertical="center" shrinkToFit="1"/>
    </xf>
    <xf numFmtId="176" fontId="0" fillId="0" borderId="12" xfId="0" applyNumberFormat="1" applyFont="1" applyFill="1" applyBorder="1" applyAlignment="1">
      <alignment horizontal="right" vertical="center" shrinkToFit="1"/>
    </xf>
    <xf numFmtId="176" fontId="0" fillId="0" borderId="13" xfId="0" applyNumberFormat="1" applyFont="1" applyFill="1" applyBorder="1" applyAlignment="1">
      <alignment horizontal="right" vertical="center" shrinkToFit="1"/>
    </xf>
    <xf numFmtId="0" fontId="0" fillId="0" borderId="22" xfId="0" applyFont="1" applyBorder="1" applyAlignment="1">
      <alignment horizontal="distributed" vertical="center" indent="1" shrinkToFit="1"/>
    </xf>
    <xf numFmtId="0" fontId="0" fillId="0" borderId="99" xfId="0" applyFont="1" applyBorder="1" applyAlignment="1">
      <alignment horizontal="distributed" vertical="center" indent="1" shrinkToFit="1"/>
    </xf>
    <xf numFmtId="0" fontId="53" fillId="0" borderId="0" xfId="0" applyFont="1" applyFill="1" applyBorder="1" applyAlignment="1">
      <alignment horizontal="distributed" vertical="center" shrinkToFit="1"/>
    </xf>
    <xf numFmtId="0" fontId="53" fillId="0" borderId="0" xfId="0" applyFont="1" applyAlignment="1">
      <alignment horizontal="distributed" vertical="center" shrinkToFit="1"/>
    </xf>
    <xf numFmtId="0" fontId="0" fillId="0" borderId="22" xfId="0" applyFont="1" applyFill="1" applyBorder="1" applyAlignment="1">
      <alignment horizontal="center" vertical="center"/>
    </xf>
    <xf numFmtId="0" fontId="0" fillId="21" borderId="20" xfId="0" applyFont="1" applyFill="1" applyBorder="1" applyAlignment="1">
      <alignment horizontal="center" vertical="center" shrinkToFit="1"/>
    </xf>
    <xf numFmtId="0" fontId="0" fillId="21" borderId="10" xfId="0" applyFont="1" applyFill="1" applyBorder="1" applyAlignment="1">
      <alignment horizontal="center" vertical="center" shrinkToFit="1"/>
    </xf>
    <xf numFmtId="0" fontId="0" fillId="21" borderId="18" xfId="0" applyFont="1" applyFill="1" applyBorder="1" applyAlignment="1">
      <alignment horizontal="center" vertical="center" shrinkToFit="1"/>
    </xf>
    <xf numFmtId="0" fontId="34" fillId="0" borderId="20" xfId="0" applyFont="1" applyFill="1" applyBorder="1" applyAlignment="1">
      <alignment horizontal="distributed" vertical="center" indent="1"/>
    </xf>
    <xf numFmtId="0" fontId="0" fillId="0" borderId="10" xfId="0" applyBorder="1" applyAlignment="1">
      <alignment horizontal="distributed" vertical="center" indent="1"/>
    </xf>
    <xf numFmtId="0" fontId="0" fillId="0" borderId="18"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0" fillId="0" borderId="31" xfId="0" applyBorder="1" applyAlignment="1">
      <alignment horizontal="distributed" vertical="center" indent="1"/>
    </xf>
    <xf numFmtId="0" fontId="0" fillId="0" borderId="10" xfId="0" applyFill="1" applyBorder="1" applyAlignment="1">
      <alignment horizontal="left" vertical="center" indent="1" shrinkToFit="1"/>
    </xf>
    <xf numFmtId="0" fontId="0" fillId="0" borderId="20" xfId="0" applyFont="1" applyFill="1" applyBorder="1" applyAlignment="1">
      <alignment horizontal="left" vertical="center" indent="2" shrinkToFit="1"/>
    </xf>
    <xf numFmtId="0" fontId="0" fillId="0" borderId="10" xfId="0" applyFont="1" applyFill="1" applyBorder="1" applyAlignment="1">
      <alignment horizontal="left" vertical="center" indent="2"/>
    </xf>
    <xf numFmtId="0" fontId="0" fillId="0" borderId="18" xfId="0" applyFont="1" applyFill="1" applyBorder="1" applyAlignment="1">
      <alignment horizontal="left" vertical="center" indent="2"/>
    </xf>
    <xf numFmtId="0" fontId="0" fillId="0" borderId="12" xfId="0" applyFont="1" applyFill="1" applyBorder="1" applyAlignment="1">
      <alignment horizontal="left" vertical="center" indent="2"/>
    </xf>
    <xf numFmtId="0" fontId="0" fillId="0" borderId="13" xfId="0" applyFont="1" applyFill="1" applyBorder="1" applyAlignment="1">
      <alignment horizontal="left" vertical="center" indent="2"/>
    </xf>
    <xf numFmtId="0" fontId="0" fillId="0" borderId="31" xfId="0" applyFont="1" applyFill="1" applyBorder="1" applyAlignment="1">
      <alignment horizontal="left" vertical="center" indent="2"/>
    </xf>
    <xf numFmtId="0" fontId="0" fillId="0" borderId="20"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34" fillId="0" borderId="20" xfId="0" applyFont="1" applyFill="1" applyBorder="1" applyAlignment="1">
      <alignment vertical="center" wrapText="1" shrinkToFit="1"/>
    </xf>
    <xf numFmtId="0" fontId="0" fillId="0" borderId="10" xfId="0" applyBorder="1" applyAlignment="1">
      <alignment vertical="center" wrapText="1"/>
    </xf>
    <xf numFmtId="0" fontId="0" fillId="0" borderId="18" xfId="0" applyBorder="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31" xfId="0" applyBorder="1" applyAlignment="1">
      <alignment vertical="center" wrapText="1"/>
    </xf>
    <xf numFmtId="176" fontId="0" fillId="0" borderId="20" xfId="0" applyNumberFormat="1" applyFont="1" applyFill="1" applyBorder="1" applyAlignment="1">
      <alignment horizontal="left" vertical="center" wrapText="1" indent="2" shrinkToFit="1"/>
    </xf>
    <xf numFmtId="0" fontId="0" fillId="0" borderId="11" xfId="0" applyFont="1" applyFill="1" applyBorder="1" applyAlignment="1">
      <alignment horizontal="left" vertical="center" indent="2"/>
    </xf>
    <xf numFmtId="0" fontId="0" fillId="0" borderId="0" xfId="0" applyFont="1" applyFill="1" applyAlignment="1">
      <alignment horizontal="left" vertical="center" indent="2"/>
    </xf>
    <xf numFmtId="0" fontId="0" fillId="0" borderId="19" xfId="0" applyFont="1" applyFill="1" applyBorder="1" applyAlignment="1">
      <alignment horizontal="left" vertical="center" indent="2"/>
    </xf>
    <xf numFmtId="0" fontId="0" fillId="0" borderId="13" xfId="0" applyFill="1" applyBorder="1" applyAlignment="1">
      <alignment horizontal="right" vertical="center"/>
    </xf>
    <xf numFmtId="0" fontId="0" fillId="0" borderId="20" xfId="0" applyFont="1" applyFill="1" applyBorder="1" applyAlignment="1">
      <alignment horizontal="right" vertical="center"/>
    </xf>
    <xf numFmtId="0" fontId="0" fillId="0" borderId="10" xfId="0" applyFont="1" applyBorder="1" applyAlignment="1">
      <alignment horizontal="right" vertical="center"/>
    </xf>
    <xf numFmtId="0" fontId="0" fillId="0" borderId="18" xfId="0" applyFont="1" applyBorder="1" applyAlignment="1">
      <alignment horizontal="right" vertical="center"/>
    </xf>
    <xf numFmtId="0" fontId="0" fillId="0" borderId="104" xfId="0"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31" xfId="0" applyFont="1" applyBorder="1" applyAlignment="1">
      <alignment vertical="center"/>
    </xf>
    <xf numFmtId="0" fontId="34" fillId="0" borderId="22" xfId="0" applyFont="1" applyFill="1" applyBorder="1" applyAlignment="1">
      <alignment vertical="center" shrinkToFit="1"/>
    </xf>
    <xf numFmtId="3" fontId="0" fillId="0" borderId="22" xfId="0" applyNumberFormat="1" applyFill="1" applyBorder="1" applyAlignment="1">
      <alignment horizontal="right" vertical="center"/>
    </xf>
    <xf numFmtId="0" fontId="34" fillId="0" borderId="22" xfId="0" applyFont="1" applyBorder="1" applyAlignment="1">
      <alignment vertical="center" shrinkToFit="1"/>
    </xf>
    <xf numFmtId="3" fontId="0" fillId="0" borderId="22" xfId="0" applyNumberFormat="1" applyFill="1" applyBorder="1" applyAlignment="1">
      <alignment vertical="center"/>
    </xf>
    <xf numFmtId="0" fontId="4" fillId="0" borderId="20" xfId="0" applyFont="1" applyFill="1" applyBorder="1" applyAlignment="1">
      <alignment horizontal="left" vertical="center"/>
    </xf>
    <xf numFmtId="0" fontId="4" fillId="0" borderId="1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31" xfId="0" applyFont="1" applyFill="1" applyBorder="1" applyAlignment="1">
      <alignment horizontal="left" vertical="center"/>
    </xf>
    <xf numFmtId="0" fontId="34" fillId="0" borderId="10" xfId="0" applyFont="1" applyFill="1" applyBorder="1" applyAlignment="1">
      <alignment vertical="center"/>
    </xf>
    <xf numFmtId="0" fontId="34" fillId="0" borderId="13" xfId="0" applyFont="1" applyFill="1" applyBorder="1" applyAlignment="1">
      <alignment vertical="center"/>
    </xf>
    <xf numFmtId="0" fontId="0" fillId="0" borderId="20" xfId="0" applyFill="1" applyBorder="1" applyAlignment="1">
      <alignment horizontal="distributed" vertical="center" indent="1"/>
    </xf>
    <xf numFmtId="0" fontId="0" fillId="0" borderId="10" xfId="0" applyFill="1" applyBorder="1" applyAlignment="1">
      <alignment horizontal="distributed" vertical="center" indent="1"/>
    </xf>
    <xf numFmtId="0" fontId="0" fillId="0" borderId="18" xfId="0"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13" xfId="0" applyFill="1" applyBorder="1" applyAlignment="1">
      <alignment horizontal="distributed" vertical="center" indent="1"/>
    </xf>
    <xf numFmtId="0" fontId="0" fillId="0" borderId="31" xfId="0" applyFill="1" applyBorder="1" applyAlignment="1">
      <alignment horizontal="distributed" vertical="center" indent="1"/>
    </xf>
    <xf numFmtId="0" fontId="0" fillId="0" borderId="22" xfId="0" applyFill="1" applyBorder="1" applyAlignment="1">
      <alignment horizontal="distributed" vertical="center" indent="1"/>
    </xf>
    <xf numFmtId="183" fontId="0" fillId="0" borderId="22" xfId="0" applyNumberFormat="1" applyFill="1" applyBorder="1" applyAlignment="1">
      <alignment vertical="center"/>
    </xf>
    <xf numFmtId="0" fontId="0" fillId="0" borderId="22" xfId="0" applyBorder="1" applyAlignment="1">
      <alignment vertical="center" textRotation="255"/>
    </xf>
    <xf numFmtId="0" fontId="0" fillId="0" borderId="22" xfId="0" applyFill="1" applyBorder="1" applyAlignment="1">
      <alignment horizontal="distributed" vertical="center" shrinkToFit="1"/>
    </xf>
    <xf numFmtId="0" fontId="0" fillId="0" borderId="22" xfId="0" applyBorder="1" applyAlignment="1">
      <alignment horizontal="distributed" vertical="center" shrinkToFit="1"/>
    </xf>
    <xf numFmtId="0" fontId="0" fillId="0" borderId="39" xfId="0" applyFill="1" applyBorder="1" applyAlignment="1">
      <alignment vertical="center"/>
    </xf>
    <xf numFmtId="0" fontId="0" fillId="0" borderId="36" xfId="0" applyFill="1" applyBorder="1" applyAlignment="1">
      <alignment vertical="center"/>
    </xf>
    <xf numFmtId="0" fontId="0" fillId="0" borderId="35" xfId="0" applyFill="1" applyBorder="1" applyAlignment="1">
      <alignment vertical="center"/>
    </xf>
    <xf numFmtId="176" fontId="27" fillId="0" borderId="22" xfId="0" applyNumberFormat="1" applyFont="1" applyFill="1" applyBorder="1" applyAlignment="1">
      <alignment vertical="center"/>
    </xf>
    <xf numFmtId="0" fontId="0" fillId="0" borderId="10" xfId="0" applyFill="1" applyBorder="1" applyAlignment="1">
      <alignment vertical="center"/>
    </xf>
    <xf numFmtId="0" fontId="0" fillId="0" borderId="18" xfId="0" applyFill="1" applyBorder="1" applyAlignment="1">
      <alignment vertical="center"/>
    </xf>
    <xf numFmtId="0" fontId="0" fillId="0" borderId="11" xfId="0" applyFill="1" applyBorder="1" applyAlignment="1">
      <alignment vertical="center"/>
    </xf>
    <xf numFmtId="0" fontId="0" fillId="0" borderId="0" xfId="0" applyFill="1" applyAlignment="1">
      <alignment vertical="center"/>
    </xf>
    <xf numFmtId="0" fontId="0" fillId="0" borderId="19"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31" xfId="0" applyFill="1" applyBorder="1" applyAlignment="1">
      <alignment vertical="center"/>
    </xf>
    <xf numFmtId="0" fontId="17" fillId="0" borderId="0" xfId="0" applyFont="1" applyFill="1" applyAlignment="1">
      <alignment horizontal="left" vertical="center" indent="1"/>
    </xf>
    <xf numFmtId="0" fontId="17" fillId="0" borderId="12" xfId="0" applyFont="1" applyFill="1" applyBorder="1" applyAlignment="1">
      <alignment horizontal="left" vertical="center" indent="1"/>
    </xf>
    <xf numFmtId="0" fontId="17" fillId="0" borderId="13" xfId="0" applyFont="1" applyFill="1" applyBorder="1" applyAlignment="1">
      <alignment horizontal="left" vertical="center" indent="1"/>
    </xf>
    <xf numFmtId="0" fontId="17" fillId="0" borderId="31" xfId="0" applyFont="1" applyFill="1" applyBorder="1" applyAlignment="1">
      <alignment horizontal="left" vertical="center" indent="1"/>
    </xf>
    <xf numFmtId="0" fontId="17" fillId="0" borderId="20" xfId="0" applyFont="1" applyFill="1" applyBorder="1" applyAlignment="1">
      <alignment horizontal="left" vertical="center" indent="1"/>
    </xf>
    <xf numFmtId="0" fontId="17" fillId="0" borderId="10" xfId="0" applyFont="1" applyFill="1" applyBorder="1" applyAlignment="1">
      <alignment horizontal="left" vertical="center" indent="1"/>
    </xf>
    <xf numFmtId="0" fontId="17" fillId="0" borderId="18" xfId="0" applyFont="1" applyFill="1" applyBorder="1" applyAlignment="1">
      <alignment horizontal="left" vertical="center" indent="1"/>
    </xf>
    <xf numFmtId="0" fontId="0" fillId="0" borderId="11" xfId="0" applyFont="1" applyFill="1" applyBorder="1" applyAlignment="1">
      <alignment horizontal="left" vertical="center" indent="1" shrinkToFit="1"/>
    </xf>
    <xf numFmtId="0" fontId="0" fillId="0" borderId="19" xfId="0" applyFont="1" applyFill="1" applyBorder="1" applyAlignment="1">
      <alignment horizontal="left" vertical="center" indent="1" shrinkToFit="1"/>
    </xf>
    <xf numFmtId="0" fontId="0" fillId="0" borderId="36" xfId="0" applyBorder="1" applyAlignment="1">
      <alignment vertical="center" shrinkToFit="1"/>
    </xf>
    <xf numFmtId="0" fontId="0" fillId="0" borderId="20" xfId="0" applyFill="1" applyBorder="1" applyAlignment="1">
      <alignment horizontal="center" vertical="center" wrapText="1"/>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wrapText="1"/>
    </xf>
    <xf numFmtId="0" fontId="0" fillId="0" borderId="0" xfId="0" applyFill="1" applyBorder="1" applyAlignment="1">
      <alignment horizontal="center" vertical="center"/>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1" xfId="0" applyFill="1" applyBorder="1" applyAlignment="1">
      <alignment horizontal="center" vertical="center"/>
    </xf>
    <xf numFmtId="0" fontId="0" fillId="0" borderId="12" xfId="0" applyFont="1" applyFill="1" applyBorder="1" applyAlignment="1">
      <alignment horizontal="left" vertical="center" indent="1" shrinkToFit="1"/>
    </xf>
    <xf numFmtId="0" fontId="0" fillId="0" borderId="13" xfId="0" applyFont="1" applyFill="1" applyBorder="1" applyAlignment="1">
      <alignment horizontal="left" vertical="center" indent="1" shrinkToFit="1"/>
    </xf>
    <xf numFmtId="0" fontId="0" fillId="0" borderId="31" xfId="0" applyFont="1" applyFill="1" applyBorder="1" applyAlignment="1">
      <alignment horizontal="left" vertical="center" indent="1" shrinkToFit="1"/>
    </xf>
    <xf numFmtId="0" fontId="0" fillId="0" borderId="39" xfId="0" applyBorder="1" applyAlignment="1">
      <alignment vertical="center" shrinkToFit="1"/>
    </xf>
    <xf numFmtId="0" fontId="0" fillId="0" borderId="36" xfId="0" applyBorder="1" applyAlignment="1">
      <alignment vertical="center"/>
    </xf>
    <xf numFmtId="0" fontId="0" fillId="0" borderId="0" xfId="0" applyFill="1" applyAlignment="1">
      <alignment vertical="center" shrinkToFit="1"/>
    </xf>
    <xf numFmtId="0" fontId="0" fillId="0" borderId="0" xfId="0" applyFont="1" applyAlignment="1">
      <alignment vertical="center" shrinkToFit="1"/>
    </xf>
    <xf numFmtId="5" fontId="0" fillId="0" borderId="0" xfId="0" applyNumberFormat="1" applyFill="1" applyAlignment="1">
      <alignment horizontal="right" vertical="center"/>
    </xf>
    <xf numFmtId="0" fontId="0" fillId="0" borderId="0" xfId="0" applyFont="1" applyAlignment="1">
      <alignment vertical="center" wrapText="1"/>
    </xf>
    <xf numFmtId="5" fontId="0" fillId="0" borderId="0" xfId="0" applyNumberFormat="1" applyFill="1" applyAlignment="1">
      <alignment horizontal="center" vertical="center"/>
    </xf>
    <xf numFmtId="0" fontId="0" fillId="0" borderId="0" xfId="0" applyAlignment="1">
      <alignment horizontal="distributed" vertical="center" indent="1"/>
    </xf>
    <xf numFmtId="0" fontId="0" fillId="0" borderId="0" xfId="0" applyFill="1" applyAlignment="1">
      <alignment horizontal="left" vertical="center" indent="1" shrinkToFit="1"/>
    </xf>
    <xf numFmtId="0" fontId="0" fillId="0" borderId="0" xfId="0" applyAlignment="1">
      <alignment horizontal="left" vertical="center" indent="1" shrinkToFit="1"/>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ont="1" applyFill="1" applyAlignment="1">
      <alignment vertical="center" shrinkToFit="1"/>
    </xf>
    <xf numFmtId="0" fontId="70" fillId="0" borderId="0" xfId="0" applyFont="1" applyAlignment="1">
      <alignment vertical="center" shrinkToFit="1"/>
    </xf>
    <xf numFmtId="5" fontId="0" fillId="0" borderId="0" xfId="0" applyNumberFormat="1" applyFill="1" applyAlignment="1">
      <alignment vertical="center" wrapText="1"/>
    </xf>
    <xf numFmtId="0" fontId="70" fillId="0" borderId="0" xfId="0" applyFont="1" applyFill="1" applyBorder="1" applyAlignment="1">
      <alignment vertical="center" shrinkToFit="1"/>
    </xf>
    <xf numFmtId="0" fontId="70" fillId="0" borderId="20" xfId="0" applyFont="1" applyBorder="1" applyAlignment="1">
      <alignment horizontal="left" vertical="center" indent="1" shrinkToFit="1"/>
    </xf>
    <xf numFmtId="0" fontId="70" fillId="0" borderId="10" xfId="0" applyFont="1" applyBorder="1" applyAlignment="1">
      <alignment horizontal="left" vertical="center" indent="1" shrinkToFit="1"/>
    </xf>
    <xf numFmtId="0" fontId="70" fillId="0" borderId="11" xfId="0" applyFont="1" applyBorder="1" applyAlignment="1">
      <alignment horizontal="left" vertical="center" indent="1" shrinkToFit="1"/>
    </xf>
    <xf numFmtId="0" fontId="70" fillId="0" borderId="0" xfId="0" applyFont="1" applyAlignment="1">
      <alignment horizontal="left" vertical="center" indent="1" shrinkToFit="1"/>
    </xf>
    <xf numFmtId="0" fontId="70" fillId="0" borderId="12" xfId="0" applyFont="1" applyBorder="1" applyAlignment="1">
      <alignment horizontal="left" vertical="center" indent="1" shrinkToFit="1"/>
    </xf>
    <xf numFmtId="0" fontId="70" fillId="0" borderId="13" xfId="0" applyFont="1" applyBorder="1" applyAlignment="1">
      <alignment horizontal="left" vertical="center" indent="1" shrinkToFit="1"/>
    </xf>
    <xf numFmtId="0" fontId="0" fillId="0" borderId="10" xfId="0" applyFont="1" applyFill="1" applyBorder="1" applyAlignment="1">
      <alignment horizontal="left" vertical="center" shrinkToFit="1"/>
    </xf>
    <xf numFmtId="0" fontId="0" fillId="0" borderId="19" xfId="0" applyFont="1" applyBorder="1" applyAlignment="1">
      <alignment vertical="center" shrinkToFit="1"/>
    </xf>
    <xf numFmtId="0" fontId="0" fillId="0" borderId="13" xfId="0" applyFont="1" applyBorder="1" applyAlignment="1">
      <alignment vertical="center" shrinkToFit="1"/>
    </xf>
    <xf numFmtId="0" fontId="0" fillId="0" borderId="31" xfId="0" applyFont="1" applyBorder="1" applyAlignment="1">
      <alignment vertical="center" shrinkToFit="1"/>
    </xf>
    <xf numFmtId="179" fontId="0" fillId="0" borderId="20" xfId="0" applyNumberFormat="1" applyFont="1" applyFill="1" applyBorder="1" applyAlignment="1">
      <alignment horizontal="center" vertical="center" shrinkToFit="1"/>
    </xf>
    <xf numFmtId="179" fontId="0" fillId="0" borderId="10" xfId="0" applyNumberFormat="1" applyFont="1" applyFill="1" applyBorder="1" applyAlignment="1">
      <alignment horizontal="center" vertical="center" shrinkToFit="1"/>
    </xf>
    <xf numFmtId="179" fontId="0" fillId="0" borderId="18" xfId="0" applyNumberFormat="1" applyFont="1" applyFill="1" applyBorder="1" applyAlignment="1">
      <alignment horizontal="center" vertical="center" shrinkToFit="1"/>
    </xf>
    <xf numFmtId="179" fontId="0" fillId="0" borderId="11" xfId="0" applyNumberFormat="1" applyFont="1" applyFill="1" applyBorder="1" applyAlignment="1">
      <alignment horizontal="center" vertical="center" shrinkToFit="1"/>
    </xf>
    <xf numFmtId="179" fontId="0" fillId="0" borderId="0" xfId="0" applyNumberFormat="1" applyFont="1" applyFill="1" applyAlignment="1">
      <alignment horizontal="center" vertical="center" shrinkToFit="1"/>
    </xf>
    <xf numFmtId="179" fontId="0" fillId="0" borderId="19" xfId="0" applyNumberFormat="1" applyFont="1" applyFill="1" applyBorder="1" applyAlignment="1">
      <alignment horizontal="center" vertical="center" shrinkToFit="1"/>
    </xf>
    <xf numFmtId="179" fontId="0" fillId="0" borderId="12" xfId="0" applyNumberFormat="1" applyFont="1" applyFill="1" applyBorder="1" applyAlignment="1">
      <alignment horizontal="center" vertical="center" shrinkToFit="1"/>
    </xf>
    <xf numFmtId="179" fontId="0" fillId="0" borderId="13" xfId="0" applyNumberFormat="1" applyFont="1" applyFill="1" applyBorder="1" applyAlignment="1">
      <alignment horizontal="center" vertical="center" shrinkToFit="1"/>
    </xf>
    <xf numFmtId="179" fontId="0" fillId="0" borderId="31" xfId="0" applyNumberFormat="1" applyFont="1" applyFill="1" applyBorder="1" applyAlignment="1">
      <alignment horizontal="center" vertical="center" shrinkToFit="1"/>
    </xf>
    <xf numFmtId="0" fontId="54" fillId="0" borderId="10" xfId="0" applyFont="1" applyBorder="1" applyAlignment="1">
      <alignment horizontal="left" vertical="center" indent="1" shrinkToFit="1"/>
    </xf>
    <xf numFmtId="0" fontId="0" fillId="0" borderId="105" xfId="0" applyBorder="1" applyAlignment="1">
      <alignment vertical="center"/>
    </xf>
    <xf numFmtId="0" fontId="0" fillId="0" borderId="105" xfId="0" applyFill="1" applyBorder="1" applyAlignment="1">
      <alignment vertical="center" wrapText="1"/>
    </xf>
    <xf numFmtId="0" fontId="0" fillId="0" borderId="105" xfId="0" applyBorder="1" applyAlignment="1">
      <alignment vertical="center" wrapText="1"/>
    </xf>
    <xf numFmtId="0" fontId="30" fillId="0" borderId="0" xfId="0" applyFont="1" applyAlignment="1">
      <alignment horizontal="center" vertical="center"/>
    </xf>
    <xf numFmtId="0" fontId="0" fillId="0" borderId="20" xfId="0" applyFill="1" applyBorder="1" applyAlignment="1">
      <alignment horizontal="center" vertical="center" textRotation="255" shrinkToFit="1"/>
    </xf>
    <xf numFmtId="0" fontId="0" fillId="0" borderId="18"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0" fillId="0" borderId="19" xfId="0" applyFill="1" applyBorder="1" applyAlignment="1">
      <alignment horizontal="center" vertical="center" textRotation="255" shrinkToFit="1"/>
    </xf>
    <xf numFmtId="0" fontId="0" fillId="0" borderId="12" xfId="0" applyFill="1" applyBorder="1" applyAlignment="1">
      <alignment horizontal="center" vertical="center" textRotation="255" shrinkToFit="1"/>
    </xf>
    <xf numFmtId="0" fontId="0" fillId="0" borderId="31" xfId="0" applyFill="1" applyBorder="1" applyAlignment="1">
      <alignment horizontal="center" vertical="center" textRotation="255" shrinkToFit="1"/>
    </xf>
    <xf numFmtId="5" fontId="41" fillId="0" borderId="60" xfId="0" applyNumberFormat="1" applyFont="1" applyFill="1" applyBorder="1" applyAlignment="1">
      <alignment horizontal="right" vertical="center"/>
    </xf>
    <xf numFmtId="5" fontId="41" fillId="0" borderId="106" xfId="0" applyNumberFormat="1" applyFont="1" applyFill="1" applyBorder="1" applyAlignment="1">
      <alignment horizontal="right" vertical="center"/>
    </xf>
    <xf numFmtId="5" fontId="41" fillId="0" borderId="57" xfId="0" applyNumberFormat="1" applyFont="1" applyFill="1" applyBorder="1" applyAlignment="1">
      <alignment horizontal="right" vertical="center"/>
    </xf>
    <xf numFmtId="0" fontId="0" fillId="0" borderId="22" xfId="0" applyFill="1" applyBorder="1" applyAlignment="1">
      <alignment horizontal="center" vertical="center" textRotation="255"/>
    </xf>
    <xf numFmtId="0" fontId="70" fillId="0" borderId="20" xfId="0" applyFont="1" applyFill="1" applyBorder="1" applyAlignment="1">
      <alignment horizontal="left" vertical="center" wrapText="1" indent="1"/>
    </xf>
    <xf numFmtId="0" fontId="70" fillId="0" borderId="10" xfId="0" applyFont="1" applyFill="1" applyBorder="1" applyAlignment="1">
      <alignment horizontal="left" vertical="center" indent="1"/>
    </xf>
    <xf numFmtId="0" fontId="70" fillId="0" borderId="18" xfId="0" applyFont="1" applyFill="1" applyBorder="1" applyAlignment="1">
      <alignment horizontal="left" vertical="center" indent="1"/>
    </xf>
    <xf numFmtId="0" fontId="70" fillId="0" borderId="11" xfId="0" applyFont="1" applyFill="1" applyBorder="1" applyAlignment="1">
      <alignment horizontal="left" vertical="center" indent="1"/>
    </xf>
    <xf numFmtId="0" fontId="70" fillId="0" borderId="0" xfId="0" applyFont="1" applyFill="1" applyAlignment="1">
      <alignment horizontal="left" vertical="center" indent="1"/>
    </xf>
    <xf numFmtId="0" fontId="70" fillId="0" borderId="19" xfId="0" applyFont="1" applyFill="1" applyBorder="1" applyAlignment="1">
      <alignment horizontal="left" vertical="center" indent="1"/>
    </xf>
    <xf numFmtId="0" fontId="28" fillId="0" borderId="2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31" xfId="0" applyFont="1" applyFill="1" applyBorder="1" applyAlignment="1">
      <alignment horizontal="center" vertical="center"/>
    </xf>
    <xf numFmtId="0" fontId="77" fillId="0" borderId="10" xfId="0" applyFont="1" applyFill="1" applyBorder="1" applyAlignment="1">
      <alignment vertical="center" shrinkToFit="1"/>
    </xf>
    <xf numFmtId="0" fontId="70" fillId="0" borderId="10" xfId="0" applyFont="1" applyBorder="1" applyAlignment="1">
      <alignment vertical="center" shrinkToFit="1"/>
    </xf>
    <xf numFmtId="0" fontId="70" fillId="0" borderId="18" xfId="0" applyFont="1" applyBorder="1" applyAlignment="1">
      <alignment vertical="center" shrinkToFit="1"/>
    </xf>
    <xf numFmtId="0" fontId="0" fillId="0" borderId="22" xfId="0" applyFill="1" applyBorder="1" applyAlignment="1">
      <alignment horizontal="center" vertical="center" wrapText="1"/>
    </xf>
    <xf numFmtId="0" fontId="0" fillId="0" borderId="20" xfId="0" applyFill="1" applyBorder="1" applyAlignment="1">
      <alignment vertical="top"/>
    </xf>
    <xf numFmtId="0" fontId="0" fillId="0" borderId="10" xfId="0" applyFill="1" applyBorder="1" applyAlignment="1">
      <alignment vertical="top"/>
    </xf>
    <xf numFmtId="0" fontId="0" fillId="0" borderId="18" xfId="0" applyFill="1" applyBorder="1" applyAlignment="1">
      <alignment vertical="top"/>
    </xf>
    <xf numFmtId="0" fontId="0" fillId="0" borderId="11" xfId="0" applyFill="1" applyBorder="1" applyAlignment="1">
      <alignment vertical="top"/>
    </xf>
    <xf numFmtId="0" fontId="0" fillId="0" borderId="0" xfId="0" applyFill="1" applyBorder="1" applyAlignment="1">
      <alignment vertical="top"/>
    </xf>
    <xf numFmtId="0" fontId="0" fillId="0" borderId="19" xfId="0" applyFill="1" applyBorder="1" applyAlignment="1">
      <alignment vertical="top"/>
    </xf>
    <xf numFmtId="0" fontId="0" fillId="0" borderId="12" xfId="0" applyFill="1" applyBorder="1" applyAlignment="1">
      <alignment vertical="top"/>
    </xf>
    <xf numFmtId="0" fontId="0" fillId="0" borderId="13" xfId="0" applyFill="1" applyBorder="1" applyAlignment="1">
      <alignment vertical="top"/>
    </xf>
    <xf numFmtId="0" fontId="0" fillId="0" borderId="31" xfId="0" applyFill="1" applyBorder="1" applyAlignment="1">
      <alignment vertical="top"/>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9" xfId="0" applyBorder="1" applyAlignment="1">
      <alignment horizontal="center" vertical="center"/>
    </xf>
    <xf numFmtId="0" fontId="0" fillId="0" borderId="103" xfId="0" applyBorder="1" applyAlignment="1">
      <alignment horizontal="center" vertical="center"/>
    </xf>
    <xf numFmtId="0" fontId="0" fillId="0" borderId="99" xfId="0" applyBorder="1" applyAlignment="1">
      <alignment horizontal="center" vertical="center"/>
    </xf>
    <xf numFmtId="0" fontId="0" fillId="0" borderId="22" xfId="0" applyBorder="1" applyAlignment="1">
      <alignment horizontal="center" vertical="center"/>
    </xf>
    <xf numFmtId="0" fontId="0" fillId="0" borderId="108" xfId="0" applyFill="1" applyBorder="1" applyAlignment="1">
      <alignment horizontal="left" vertical="center" indent="1"/>
    </xf>
    <xf numFmtId="0" fontId="0" fillId="0" borderId="109" xfId="0" applyFill="1" applyBorder="1" applyAlignment="1">
      <alignment horizontal="left" vertical="center" indent="1"/>
    </xf>
    <xf numFmtId="0" fontId="0" fillId="0" borderId="22" xfId="0" applyFill="1" applyBorder="1" applyAlignment="1">
      <alignment horizontal="left" vertical="center" indent="1"/>
    </xf>
    <xf numFmtId="0" fontId="0" fillId="0" borderId="102" xfId="0" applyFill="1" applyBorder="1" applyAlignment="1">
      <alignment horizontal="left" vertical="center" indent="1"/>
    </xf>
    <xf numFmtId="0" fontId="0" fillId="0" borderId="42"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0" fontId="0" fillId="0" borderId="42" xfId="0" applyFont="1" applyBorder="1" applyAlignment="1">
      <alignment horizontal="left" vertical="center" indent="1" shrinkToFit="1"/>
    </xf>
    <xf numFmtId="0" fontId="0" fillId="0" borderId="0" xfId="0" applyFont="1" applyBorder="1" applyAlignment="1">
      <alignment horizontal="left" vertical="center" indent="1" shrinkToFit="1"/>
    </xf>
    <xf numFmtId="0" fontId="0" fillId="0" borderId="27" xfId="0" applyFont="1" applyBorder="1" applyAlignment="1">
      <alignment horizontal="left" vertical="center" indent="1" shrinkToFit="1"/>
    </xf>
    <xf numFmtId="0" fontId="0" fillId="0" borderId="97"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9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3" xfId="0" applyFill="1" applyBorder="1" applyAlignment="1">
      <alignment vertical="top"/>
    </xf>
    <xf numFmtId="0" fontId="0" fillId="0" borderId="24" xfId="0" applyFill="1" applyBorder="1" applyAlignment="1">
      <alignment vertical="top"/>
    </xf>
    <xf numFmtId="0" fontId="0" fillId="0" borderId="25" xfId="0" applyFill="1" applyBorder="1" applyAlignment="1">
      <alignment vertical="top"/>
    </xf>
    <xf numFmtId="0" fontId="0" fillId="0" borderId="26" xfId="0"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9" xfId="0" applyFill="1" applyBorder="1" applyAlignment="1">
      <alignment vertical="top"/>
    </xf>
    <xf numFmtId="0" fontId="0" fillId="0" borderId="30" xfId="0" applyFill="1" applyBorder="1" applyAlignment="1">
      <alignment vertical="top"/>
    </xf>
    <xf numFmtId="0" fontId="0" fillId="0" borderId="0" xfId="0" applyFill="1" applyAlignment="1">
      <alignment horizontal="left" vertical="center" wrapText="1"/>
    </xf>
    <xf numFmtId="0" fontId="0" fillId="21" borderId="22" xfId="0" applyFill="1" applyBorder="1" applyAlignment="1">
      <alignment horizontal="center" vertical="center"/>
    </xf>
    <xf numFmtId="0" fontId="32" fillId="0" borderId="11" xfId="0" applyFont="1" applyBorder="1" applyAlignment="1">
      <alignment horizontal="center" vertical="center"/>
    </xf>
    <xf numFmtId="0" fontId="32" fillId="0" borderId="0" xfId="0" applyFont="1" applyAlignment="1">
      <alignment horizontal="center" vertical="center"/>
    </xf>
    <xf numFmtId="0" fontId="32" fillId="0" borderId="19" xfId="0" applyFont="1" applyBorder="1" applyAlignment="1">
      <alignment horizontal="center" vertical="center"/>
    </xf>
    <xf numFmtId="0" fontId="0" fillId="0" borderId="0" xfId="0" applyBorder="1" applyAlignment="1">
      <alignment vertical="center" shrinkToFit="1"/>
    </xf>
    <xf numFmtId="0" fontId="0" fillId="0" borderId="22" xfId="0" applyBorder="1" applyAlignment="1">
      <alignment horizontal="distributed" vertical="center" indent="1"/>
    </xf>
    <xf numFmtId="0" fontId="0" fillId="0" borderId="22" xfId="0" applyFill="1" applyBorder="1" applyAlignment="1">
      <alignment horizontal="left" vertical="center" wrapText="1" indent="1"/>
    </xf>
    <xf numFmtId="0" fontId="0" fillId="0" borderId="0" xfId="0" applyFill="1" applyBorder="1" applyAlignment="1">
      <alignment horizontal="left" vertical="center" wrapText="1"/>
    </xf>
    <xf numFmtId="0" fontId="0" fillId="0" borderId="0" xfId="0" applyFill="1" applyBorder="1" applyAlignment="1">
      <alignment horizontal="left" vertical="center" shrinkToFit="1"/>
    </xf>
    <xf numFmtId="176" fontId="0" fillId="0" borderId="0" xfId="0" applyNumberFormat="1" applyFill="1" applyBorder="1" applyAlignment="1">
      <alignment horizontal="left" vertical="center" shrinkToFit="1"/>
    </xf>
    <xf numFmtId="0" fontId="0" fillId="0" borderId="20" xfId="0" applyFill="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0" fillId="0" borderId="11" xfId="0" applyBorder="1" applyAlignment="1">
      <alignment horizontal="left" vertical="center" wrapText="1" indent="1"/>
    </xf>
    <xf numFmtId="0" fontId="0" fillId="0" borderId="0" xfId="0" applyAlignment="1">
      <alignment horizontal="left" vertical="center" wrapText="1" indent="1"/>
    </xf>
    <xf numFmtId="0" fontId="0" fillId="0" borderId="19"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31" xfId="0" applyBorder="1" applyAlignment="1">
      <alignment horizontal="left" vertical="center" wrapText="1" indent="1"/>
    </xf>
    <xf numFmtId="0" fontId="0" fillId="0" borderId="22" xfId="0" applyBorder="1" applyAlignment="1">
      <alignment horizontal="left" vertical="center" wrapText="1" inden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0" xfId="0" applyFill="1" applyBorder="1" applyAlignment="1">
      <alignment horizontal="center" vertical="center" shrinkToFit="1"/>
    </xf>
    <xf numFmtId="0" fontId="0" fillId="0" borderId="22" xfId="0" applyFill="1" applyBorder="1" applyAlignment="1">
      <alignment horizontal="left" vertical="center" wrapText="1"/>
    </xf>
    <xf numFmtId="0" fontId="0" fillId="0" borderId="10" xfId="0" applyFill="1" applyBorder="1" applyAlignment="1">
      <alignment horizontal="left" vertical="center" wrapText="1"/>
    </xf>
    <xf numFmtId="0" fontId="0" fillId="0" borderId="18" xfId="0" applyFill="1" applyBorder="1" applyAlignment="1">
      <alignment horizontal="left" vertical="center" wrapText="1"/>
    </xf>
    <xf numFmtId="0" fontId="0" fillId="0" borderId="13" xfId="0" applyFill="1" applyBorder="1" applyAlignment="1">
      <alignment horizontal="left" vertical="center" wrapText="1"/>
    </xf>
    <xf numFmtId="0" fontId="0" fillId="0" borderId="31" xfId="0" applyFill="1" applyBorder="1" applyAlignment="1">
      <alignment horizontal="left" vertical="center" wrapText="1"/>
    </xf>
    <xf numFmtId="0" fontId="0" fillId="0" borderId="10" xfId="0" applyFill="1" applyBorder="1" applyAlignment="1">
      <alignment horizontal="left" vertical="center" wrapText="1" indent="1"/>
    </xf>
    <xf numFmtId="0" fontId="0" fillId="0" borderId="18" xfId="0" applyFill="1" applyBorder="1" applyAlignment="1">
      <alignment horizontal="left" vertical="center" wrapText="1" indent="1"/>
    </xf>
    <xf numFmtId="0" fontId="0" fillId="0" borderId="12" xfId="0" applyFill="1" applyBorder="1" applyAlignment="1">
      <alignment horizontal="left" vertical="center" wrapText="1" indent="1"/>
    </xf>
    <xf numFmtId="0" fontId="0" fillId="0" borderId="13" xfId="0" applyFill="1" applyBorder="1" applyAlignment="1">
      <alignment horizontal="left" vertical="center" wrapText="1" indent="1"/>
    </xf>
    <xf numFmtId="0" fontId="0" fillId="0" borderId="31" xfId="0" applyFill="1" applyBorder="1" applyAlignment="1">
      <alignment horizontal="left" vertical="center" wrapText="1" indent="1"/>
    </xf>
    <xf numFmtId="0" fontId="0" fillId="0" borderId="0" xfId="0" applyBorder="1" applyAlignment="1">
      <alignment horizontal="center" vertical="center" shrinkToFit="1"/>
    </xf>
    <xf numFmtId="0" fontId="0" fillId="0" borderId="20" xfId="0" applyBorder="1" applyAlignment="1">
      <alignment horizontal="distributed" vertical="center" indent="1"/>
    </xf>
    <xf numFmtId="0" fontId="0" fillId="0" borderId="11" xfId="0" applyBorder="1" applyAlignment="1">
      <alignment horizontal="distributed" vertical="center" indent="1"/>
    </xf>
    <xf numFmtId="0" fontId="0" fillId="0" borderId="19" xfId="0" applyBorder="1" applyAlignment="1">
      <alignment horizontal="distributed" vertical="center" indent="1"/>
    </xf>
    <xf numFmtId="0" fontId="72" fillId="0" borderId="0" xfId="0" applyFont="1" applyAlignment="1">
      <alignment horizontal="center" vertical="center"/>
    </xf>
    <xf numFmtId="0" fontId="71" fillId="25" borderId="22" xfId="0" applyFont="1" applyFill="1" applyBorder="1" applyAlignment="1">
      <alignment horizontal="center" vertical="center"/>
    </xf>
    <xf numFmtId="0" fontId="71" fillId="0" borderId="39" xfId="0" applyFont="1" applyBorder="1" applyAlignment="1">
      <alignment horizontal="left" vertical="center" indent="1" shrinkToFit="1"/>
    </xf>
    <xf numFmtId="0" fontId="71" fillId="0" borderId="36" xfId="0" applyFont="1" applyBorder="1" applyAlignment="1">
      <alignment horizontal="left" vertical="center" indent="1" shrinkToFit="1"/>
    </xf>
    <xf numFmtId="0" fontId="71" fillId="0" borderId="35" xfId="0" applyFont="1" applyBorder="1" applyAlignment="1">
      <alignment horizontal="left" vertical="center" indent="1" shrinkToFit="1"/>
    </xf>
    <xf numFmtId="0" fontId="71" fillId="25" borderId="60" xfId="0" applyFont="1" applyFill="1" applyBorder="1" applyAlignment="1">
      <alignment horizontal="center" vertical="center"/>
    </xf>
    <xf numFmtId="0" fontId="71" fillId="25" borderId="57" xfId="0" applyFont="1" applyFill="1" applyBorder="1" applyAlignment="1">
      <alignment horizontal="center" vertical="center"/>
    </xf>
    <xf numFmtId="0" fontId="71" fillId="25" borderId="20" xfId="0" applyFont="1" applyFill="1" applyBorder="1" applyAlignment="1">
      <alignment horizontal="center" vertical="center"/>
    </xf>
    <xf numFmtId="0" fontId="71" fillId="25" borderId="18" xfId="0" applyFont="1" applyFill="1" applyBorder="1" applyAlignment="1">
      <alignment horizontal="center" vertical="center"/>
    </xf>
    <xf numFmtId="0" fontId="71" fillId="25" borderId="12" xfId="0" applyFont="1" applyFill="1" applyBorder="1" applyAlignment="1">
      <alignment horizontal="center" vertical="center"/>
    </xf>
    <xf numFmtId="0" fontId="71" fillId="25" borderId="31" xfId="0" applyFont="1" applyFill="1" applyBorder="1" applyAlignment="1">
      <alignment horizontal="center" vertical="center"/>
    </xf>
    <xf numFmtId="0" fontId="71" fillId="25" borderId="39" xfId="0" applyFont="1" applyFill="1" applyBorder="1" applyAlignment="1">
      <alignment horizontal="center" vertical="center" wrapText="1"/>
    </xf>
    <xf numFmtId="0" fontId="71" fillId="25" borderId="35" xfId="0" applyFont="1" applyFill="1" applyBorder="1" applyAlignment="1">
      <alignment horizontal="center" vertical="center" wrapText="1"/>
    </xf>
    <xf numFmtId="0" fontId="71" fillId="25" borderId="60" xfId="0" applyFont="1" applyFill="1" applyBorder="1" applyAlignment="1">
      <alignment horizontal="center" vertical="center" wrapText="1"/>
    </xf>
    <xf numFmtId="0" fontId="71" fillId="25" borderId="57" xfId="0" applyFont="1" applyFill="1" applyBorder="1" applyAlignment="1">
      <alignment horizontal="center" vertical="center" wrapText="1"/>
    </xf>
    <xf numFmtId="0" fontId="71" fillId="0" borderId="60" xfId="0" applyFont="1" applyBorder="1" applyAlignment="1">
      <alignment horizontal="center" vertical="center" textRotation="255"/>
    </xf>
    <xf numFmtId="0" fontId="71" fillId="0" borderId="106" xfId="0" applyFont="1" applyBorder="1" applyAlignment="1">
      <alignment horizontal="center" vertical="center" textRotation="255"/>
    </xf>
    <xf numFmtId="0" fontId="71" fillId="0" borderId="57" xfId="0" applyFont="1" applyBorder="1" applyAlignment="1">
      <alignment horizontal="center" vertical="center" textRotation="255"/>
    </xf>
    <xf numFmtId="0" fontId="71" fillId="0" borderId="20" xfId="0" applyFont="1" applyBorder="1" applyAlignment="1">
      <alignment horizontal="left" vertical="center" wrapText="1"/>
    </xf>
    <xf numFmtId="0" fontId="71" fillId="0" borderId="18" xfId="0" applyFont="1" applyBorder="1" applyAlignment="1">
      <alignment horizontal="left" vertical="center" wrapText="1"/>
    </xf>
    <xf numFmtId="0" fontId="71" fillId="0" borderId="12" xfId="0" applyFont="1" applyBorder="1" applyAlignment="1">
      <alignment horizontal="left" vertical="center" wrapText="1"/>
    </xf>
    <xf numFmtId="0" fontId="71" fillId="0" borderId="31" xfId="0" applyFont="1" applyBorder="1" applyAlignment="1">
      <alignment horizontal="left" vertical="center" wrapText="1"/>
    </xf>
    <xf numFmtId="0" fontId="71" fillId="0" borderId="20" xfId="0" applyFont="1" applyBorder="1" applyAlignment="1">
      <alignment vertical="center" wrapText="1"/>
    </xf>
    <xf numFmtId="0" fontId="71" fillId="0" borderId="18" xfId="0" applyFont="1" applyBorder="1" applyAlignment="1">
      <alignment vertical="center" wrapText="1"/>
    </xf>
    <xf numFmtId="0" fontId="71" fillId="0" borderId="22" xfId="0" applyFont="1" applyBorder="1" applyAlignment="1">
      <alignment horizontal="center" vertical="center"/>
    </xf>
    <xf numFmtId="57" fontId="75" fillId="0" borderId="22" xfId="0" applyNumberFormat="1" applyFont="1" applyBorder="1" applyAlignment="1">
      <alignment horizontal="center" vertical="center" wrapText="1"/>
    </xf>
    <xf numFmtId="0" fontId="75" fillId="0" borderId="22" xfId="0" applyFont="1" applyBorder="1" applyAlignment="1">
      <alignment horizontal="center" vertical="center"/>
    </xf>
    <xf numFmtId="0" fontId="71" fillId="0" borderId="20" xfId="0" applyFont="1" applyBorder="1" applyAlignment="1">
      <alignment vertical="center"/>
    </xf>
    <xf numFmtId="0" fontId="71" fillId="0" borderId="18" xfId="0" applyFont="1" applyBorder="1" applyAlignment="1">
      <alignment vertical="center"/>
    </xf>
    <xf numFmtId="0" fontId="71" fillId="0" borderId="39" xfId="0" applyFont="1" applyBorder="1" applyAlignment="1">
      <alignment horizontal="left" vertical="center" wrapText="1"/>
    </xf>
    <xf numFmtId="0" fontId="71" fillId="0" borderId="35" xfId="0" applyFont="1" applyBorder="1" applyAlignment="1">
      <alignment horizontal="left" vertical="center" wrapText="1"/>
    </xf>
    <xf numFmtId="0" fontId="71" fillId="0" borderId="39" xfId="0" applyFont="1" applyBorder="1" applyAlignment="1">
      <alignment vertical="center"/>
    </xf>
    <xf numFmtId="0" fontId="71" fillId="0" borderId="35" xfId="0" applyFont="1" applyBorder="1" applyAlignment="1">
      <alignment vertical="center"/>
    </xf>
    <xf numFmtId="0" fontId="71" fillId="0" borderId="39" xfId="0" applyFont="1" applyBorder="1" applyAlignment="1">
      <alignment vertical="center" wrapText="1"/>
    </xf>
    <xf numFmtId="0" fontId="71" fillId="0" borderId="35" xfId="0" applyFont="1" applyBorder="1" applyAlignment="1">
      <alignment vertical="center" wrapText="1"/>
    </xf>
    <xf numFmtId="0" fontId="71" fillId="0" borderId="22" xfId="0" applyFont="1" applyBorder="1" applyAlignment="1">
      <alignment horizontal="center"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73</xdr:row>
      <xdr:rowOff>0</xdr:rowOff>
    </xdr:from>
    <xdr:to>
      <xdr:col>6</xdr:col>
      <xdr:colOff>180975</xdr:colOff>
      <xdr:row>76</xdr:row>
      <xdr:rowOff>304800</xdr:rowOff>
    </xdr:to>
    <xdr:sp>
      <xdr:nvSpPr>
        <xdr:cNvPr id="1" name="AutoShape 33"/>
        <xdr:cNvSpPr>
          <a:spLocks/>
        </xdr:cNvSpPr>
      </xdr:nvSpPr>
      <xdr:spPr>
        <a:xfrm>
          <a:off x="8677275" y="19573875"/>
          <a:ext cx="76200" cy="1228725"/>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285750</xdr:colOff>
      <xdr:row>73</xdr:row>
      <xdr:rowOff>190500</xdr:rowOff>
    </xdr:from>
    <xdr:to>
      <xdr:col>8</xdr:col>
      <xdr:colOff>590550</xdr:colOff>
      <xdr:row>76</xdr:row>
      <xdr:rowOff>19050</xdr:rowOff>
    </xdr:to>
    <xdr:sp>
      <xdr:nvSpPr>
        <xdr:cNvPr id="2" name="Text Box 34"/>
        <xdr:cNvSpPr txBox="1">
          <a:spLocks noChangeArrowheads="1"/>
        </xdr:cNvSpPr>
      </xdr:nvSpPr>
      <xdr:spPr>
        <a:xfrm>
          <a:off x="8858250" y="19764375"/>
          <a:ext cx="2628900" cy="752475"/>
        </a:xfrm>
        <a:prstGeom prst="rect">
          <a:avLst/>
        </a:prstGeom>
        <a:solidFill>
          <a:srgbClr val="CCFFFF"/>
        </a:solidFill>
        <a:ln w="9525" cmpd="sng">
          <a:solidFill>
            <a:srgbClr val="CCFFFF"/>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自動計算になっていますが、必ず</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内容を確認してください。消費税額</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などの計算が合わない場合は手入</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力してください。</a:t>
          </a:r>
        </a:p>
      </xdr:txBody>
    </xdr:sp>
    <xdr:clientData/>
  </xdr:twoCellAnchor>
  <xdr:twoCellAnchor>
    <xdr:from>
      <xdr:col>3</xdr:col>
      <xdr:colOff>342900</xdr:colOff>
      <xdr:row>41</xdr:row>
      <xdr:rowOff>238125</xdr:rowOff>
    </xdr:from>
    <xdr:to>
      <xdr:col>3</xdr:col>
      <xdr:colOff>476250</xdr:colOff>
      <xdr:row>47</xdr:row>
      <xdr:rowOff>152400</xdr:rowOff>
    </xdr:to>
    <xdr:sp>
      <xdr:nvSpPr>
        <xdr:cNvPr id="3" name="AutoShape 46"/>
        <xdr:cNvSpPr>
          <a:spLocks/>
        </xdr:cNvSpPr>
      </xdr:nvSpPr>
      <xdr:spPr>
        <a:xfrm>
          <a:off x="3486150" y="10953750"/>
          <a:ext cx="133350" cy="1514475"/>
        </a:xfrm>
        <a:prstGeom prst="upDownArrow">
          <a:avLst>
            <a:gd name="adj1" fmla="val -20000"/>
            <a:gd name="adj2" fmla="val -3805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51</xdr:row>
      <xdr:rowOff>38100</xdr:rowOff>
    </xdr:from>
    <xdr:to>
      <xdr:col>6</xdr:col>
      <xdr:colOff>314325</xdr:colOff>
      <xdr:row>52</xdr:row>
      <xdr:rowOff>142875</xdr:rowOff>
    </xdr:to>
    <xdr:sp>
      <xdr:nvSpPr>
        <xdr:cNvPr id="1" name="Text Box 52"/>
        <xdr:cNvSpPr txBox="1">
          <a:spLocks noChangeArrowheads="1"/>
        </xdr:cNvSpPr>
      </xdr:nvSpPr>
      <xdr:spPr>
        <a:xfrm>
          <a:off x="3600450" y="10144125"/>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51</xdr:row>
      <xdr:rowOff>28575</xdr:rowOff>
    </xdr:from>
    <xdr:to>
      <xdr:col>20</xdr:col>
      <xdr:colOff>114300</xdr:colOff>
      <xdr:row>52</xdr:row>
      <xdr:rowOff>142875</xdr:rowOff>
    </xdr:to>
    <xdr:sp>
      <xdr:nvSpPr>
        <xdr:cNvPr id="1" name="Text Box 52"/>
        <xdr:cNvSpPr txBox="1">
          <a:spLocks noChangeArrowheads="1"/>
        </xdr:cNvSpPr>
      </xdr:nvSpPr>
      <xdr:spPr>
        <a:xfrm>
          <a:off x="3381375" y="10201275"/>
          <a:ext cx="923925" cy="2857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工事－１０</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9</xdr:col>
      <xdr:colOff>190500</xdr:colOff>
      <xdr:row>24</xdr:row>
      <xdr:rowOff>171450</xdr:rowOff>
    </xdr:to>
    <xdr:sp>
      <xdr:nvSpPr>
        <xdr:cNvPr id="1" name="Line 1"/>
        <xdr:cNvSpPr>
          <a:spLocks/>
        </xdr:cNvSpPr>
      </xdr:nvSpPr>
      <xdr:spPr>
        <a:xfrm>
          <a:off x="200025" y="3943350"/>
          <a:ext cx="17907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61</xdr:row>
      <xdr:rowOff>57150</xdr:rowOff>
    </xdr:from>
    <xdr:to>
      <xdr:col>21</xdr:col>
      <xdr:colOff>57150</xdr:colOff>
      <xdr:row>62</xdr:row>
      <xdr:rowOff>161925</xdr:rowOff>
    </xdr:to>
    <xdr:sp>
      <xdr:nvSpPr>
        <xdr:cNvPr id="2" name="Text Box 52"/>
        <xdr:cNvSpPr txBox="1">
          <a:spLocks noChangeArrowheads="1"/>
        </xdr:cNvSpPr>
      </xdr:nvSpPr>
      <xdr:spPr>
        <a:xfrm>
          <a:off x="3448050" y="10515600"/>
          <a:ext cx="80962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工事－１１</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57</xdr:row>
      <xdr:rowOff>28575</xdr:rowOff>
    </xdr:from>
    <xdr:to>
      <xdr:col>22</xdr:col>
      <xdr:colOff>142875</xdr:colOff>
      <xdr:row>58</xdr:row>
      <xdr:rowOff>133350</xdr:rowOff>
    </xdr:to>
    <xdr:sp>
      <xdr:nvSpPr>
        <xdr:cNvPr id="1" name="Text Box 52"/>
        <xdr:cNvSpPr txBox="1">
          <a:spLocks noChangeArrowheads="1"/>
        </xdr:cNvSpPr>
      </xdr:nvSpPr>
      <xdr:spPr>
        <a:xfrm>
          <a:off x="3562350" y="10487025"/>
          <a:ext cx="9048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工事－１２</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19</xdr:row>
      <xdr:rowOff>66675</xdr:rowOff>
    </xdr:from>
    <xdr:to>
      <xdr:col>10</xdr:col>
      <xdr:colOff>190500</xdr:colOff>
      <xdr:row>22</xdr:row>
      <xdr:rowOff>123825</xdr:rowOff>
    </xdr:to>
    <xdr:sp>
      <xdr:nvSpPr>
        <xdr:cNvPr id="1" name="AutoShape 1"/>
        <xdr:cNvSpPr>
          <a:spLocks/>
        </xdr:cNvSpPr>
      </xdr:nvSpPr>
      <xdr:spPr>
        <a:xfrm>
          <a:off x="962025" y="3514725"/>
          <a:ext cx="5876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31</xdr:row>
      <xdr:rowOff>0</xdr:rowOff>
    </xdr:from>
    <xdr:to>
      <xdr:col>10</xdr:col>
      <xdr:colOff>180975</xdr:colOff>
      <xdr:row>34</xdr:row>
      <xdr:rowOff>161925</xdr:rowOff>
    </xdr:to>
    <xdr:sp>
      <xdr:nvSpPr>
        <xdr:cNvPr id="2" name="AutoShape 3"/>
        <xdr:cNvSpPr>
          <a:spLocks/>
        </xdr:cNvSpPr>
      </xdr:nvSpPr>
      <xdr:spPr>
        <a:xfrm>
          <a:off x="933450" y="5505450"/>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61</xdr:row>
      <xdr:rowOff>38100</xdr:rowOff>
    </xdr:from>
    <xdr:to>
      <xdr:col>6</xdr:col>
      <xdr:colOff>504825</xdr:colOff>
      <xdr:row>62</xdr:row>
      <xdr:rowOff>142875</xdr:rowOff>
    </xdr:to>
    <xdr:sp>
      <xdr:nvSpPr>
        <xdr:cNvPr id="3" name="Text Box 52"/>
        <xdr:cNvSpPr txBox="1">
          <a:spLocks noChangeArrowheads="1"/>
        </xdr:cNvSpPr>
      </xdr:nvSpPr>
      <xdr:spPr>
        <a:xfrm>
          <a:off x="3467100" y="10410825"/>
          <a:ext cx="9429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工事－１３</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34</xdr:row>
      <xdr:rowOff>66675</xdr:rowOff>
    </xdr:from>
    <xdr:to>
      <xdr:col>10</xdr:col>
      <xdr:colOff>190500</xdr:colOff>
      <xdr:row>37</xdr:row>
      <xdr:rowOff>123825</xdr:rowOff>
    </xdr:to>
    <xdr:sp>
      <xdr:nvSpPr>
        <xdr:cNvPr id="1" name="AutoShape 1"/>
        <xdr:cNvSpPr>
          <a:spLocks/>
        </xdr:cNvSpPr>
      </xdr:nvSpPr>
      <xdr:spPr>
        <a:xfrm>
          <a:off x="962025" y="6086475"/>
          <a:ext cx="5876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47</xdr:row>
      <xdr:rowOff>0</xdr:rowOff>
    </xdr:from>
    <xdr:to>
      <xdr:col>10</xdr:col>
      <xdr:colOff>180975</xdr:colOff>
      <xdr:row>50</xdr:row>
      <xdr:rowOff>161925</xdr:rowOff>
    </xdr:to>
    <xdr:sp>
      <xdr:nvSpPr>
        <xdr:cNvPr id="2" name="AutoShape 2"/>
        <xdr:cNvSpPr>
          <a:spLocks/>
        </xdr:cNvSpPr>
      </xdr:nvSpPr>
      <xdr:spPr>
        <a:xfrm>
          <a:off x="933450" y="8248650"/>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60</xdr:row>
      <xdr:rowOff>38100</xdr:rowOff>
    </xdr:from>
    <xdr:to>
      <xdr:col>6</xdr:col>
      <xdr:colOff>419100</xdr:colOff>
      <xdr:row>61</xdr:row>
      <xdr:rowOff>142875</xdr:rowOff>
    </xdr:to>
    <xdr:sp>
      <xdr:nvSpPr>
        <xdr:cNvPr id="3" name="Text Box 52"/>
        <xdr:cNvSpPr txBox="1">
          <a:spLocks noChangeArrowheads="1"/>
        </xdr:cNvSpPr>
      </xdr:nvSpPr>
      <xdr:spPr>
        <a:xfrm>
          <a:off x="3495675" y="10515600"/>
          <a:ext cx="8286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工事－１４</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14</xdr:row>
      <xdr:rowOff>19050</xdr:rowOff>
    </xdr:from>
    <xdr:to>
      <xdr:col>0</xdr:col>
      <xdr:colOff>381000</xdr:colOff>
      <xdr:row>18</xdr:row>
      <xdr:rowOff>104775</xdr:rowOff>
    </xdr:to>
    <xdr:sp>
      <xdr:nvSpPr>
        <xdr:cNvPr id="1" name="Text Box 52"/>
        <xdr:cNvSpPr txBox="1">
          <a:spLocks noChangeArrowheads="1"/>
        </xdr:cNvSpPr>
      </xdr:nvSpPr>
      <xdr:spPr>
        <a:xfrm rot="5400000">
          <a:off x="104775" y="2819400"/>
          <a:ext cx="276225" cy="885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工事－１５</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61</xdr:row>
      <xdr:rowOff>38100</xdr:rowOff>
    </xdr:from>
    <xdr:to>
      <xdr:col>20</xdr:col>
      <xdr:colOff>19050</xdr:colOff>
      <xdr:row>62</xdr:row>
      <xdr:rowOff>142875</xdr:rowOff>
    </xdr:to>
    <xdr:sp>
      <xdr:nvSpPr>
        <xdr:cNvPr id="1" name="Text Box 52"/>
        <xdr:cNvSpPr txBox="1">
          <a:spLocks noChangeArrowheads="1"/>
        </xdr:cNvSpPr>
      </xdr:nvSpPr>
      <xdr:spPr>
        <a:xfrm>
          <a:off x="3438525" y="10496550"/>
          <a:ext cx="77152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工事－１６</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63</xdr:row>
      <xdr:rowOff>47625</xdr:rowOff>
    </xdr:from>
    <xdr:to>
      <xdr:col>31</xdr:col>
      <xdr:colOff>152400</xdr:colOff>
      <xdr:row>64</xdr:row>
      <xdr:rowOff>123825</xdr:rowOff>
    </xdr:to>
    <xdr:sp>
      <xdr:nvSpPr>
        <xdr:cNvPr id="1" name="テキスト ボックス 33"/>
        <xdr:cNvSpPr txBox="1">
          <a:spLocks noChangeArrowheads="1"/>
        </xdr:cNvSpPr>
      </xdr:nvSpPr>
      <xdr:spPr>
        <a:xfrm>
          <a:off x="4543425" y="11487150"/>
          <a:ext cx="1600200" cy="247650"/>
        </a:xfrm>
        <a:prstGeom prst="rect">
          <a:avLst/>
        </a:prstGeom>
        <a:noFill/>
        <a:ln w="9525" cmpd="sng">
          <a:solidFill>
            <a:srgbClr val="FF0000"/>
          </a:solidFill>
          <a:prstDash val="dash"/>
          <a:headEnd type="none"/>
          <a:tailEnd type="none"/>
        </a:ln>
      </xdr:spPr>
      <xdr:txBody>
        <a:bodyPr vertOverflow="clip" wrap="square" lIns="0" tIns="0" rIns="0" bIns="0" anchor="ctr"/>
        <a:p>
          <a:pPr algn="l">
            <a:defRPr/>
          </a:pPr>
          <a:r>
            <a:rPr lang="en-US" cap="none" sz="900" b="0" i="0" u="none" baseline="0">
              <a:solidFill>
                <a:srgbClr val="FF0000"/>
              </a:solidFill>
              <a:latin typeface="ＭＳ ゴシック"/>
              <a:ea typeface="ＭＳ ゴシック"/>
              <a:cs typeface="ＭＳ ゴシック"/>
            </a:rPr>
            <a:t> ※ </a:t>
          </a:r>
          <a:r>
            <a:rPr lang="en-US" cap="none" sz="900" b="0" i="0" u="none" baseline="0">
              <a:solidFill>
                <a:srgbClr val="FF0000"/>
              </a:solidFill>
              <a:latin typeface="ＭＳ ゴシック"/>
              <a:ea typeface="ＭＳ ゴシック"/>
              <a:cs typeface="ＭＳ ゴシック"/>
            </a:rPr>
            <a:t>当初契約の内容を転記</a:t>
          </a:r>
        </a:p>
      </xdr:txBody>
    </xdr:sp>
    <xdr:clientData/>
  </xdr:twoCellAnchor>
  <xdr:twoCellAnchor>
    <xdr:from>
      <xdr:col>1</xdr:col>
      <xdr:colOff>95250</xdr:colOff>
      <xdr:row>42</xdr:row>
      <xdr:rowOff>38100</xdr:rowOff>
    </xdr:from>
    <xdr:to>
      <xdr:col>5</xdr:col>
      <xdr:colOff>114300</xdr:colOff>
      <xdr:row>42</xdr:row>
      <xdr:rowOff>285750</xdr:rowOff>
    </xdr:to>
    <xdr:sp>
      <xdr:nvSpPr>
        <xdr:cNvPr id="2" name="テキスト ボックス 33"/>
        <xdr:cNvSpPr txBox="1">
          <a:spLocks noChangeArrowheads="1"/>
        </xdr:cNvSpPr>
      </xdr:nvSpPr>
      <xdr:spPr>
        <a:xfrm>
          <a:off x="371475" y="7172325"/>
          <a:ext cx="781050" cy="247650"/>
        </a:xfrm>
        <a:prstGeom prst="rect">
          <a:avLst/>
        </a:prstGeom>
        <a:noFill/>
        <a:ln w="9525" cmpd="sng">
          <a:solidFill>
            <a:srgbClr val="FF0000"/>
          </a:solidFill>
          <a:prstDash val="dash"/>
          <a:headEnd type="none"/>
          <a:tailEnd type="none"/>
        </a:ln>
      </xdr:spPr>
      <xdr:txBody>
        <a:bodyPr vertOverflow="clip" wrap="square" lIns="0" tIns="0" rIns="0" bIns="0" anchor="ctr"/>
        <a:p>
          <a:pPr algn="l">
            <a:defRPr/>
          </a:pPr>
          <a:r>
            <a:rPr lang="en-US" cap="none" sz="900" b="0" i="0" u="none" baseline="0">
              <a:solidFill>
                <a:srgbClr val="FF0000"/>
              </a:solidFill>
              <a:latin typeface="ＭＳ ゴシック"/>
              <a:ea typeface="ＭＳ ゴシック"/>
              <a:cs typeface="ＭＳ ゴシック"/>
            </a:rPr>
            <a:t> ※ </a:t>
          </a:r>
          <a:r>
            <a:rPr lang="en-US" cap="none" sz="900" b="0" i="0" u="none" baseline="0">
              <a:solidFill>
                <a:srgbClr val="FF0000"/>
              </a:solidFill>
              <a:latin typeface="ＭＳ ゴシック"/>
              <a:ea typeface="ＭＳ ゴシック"/>
              <a:cs typeface="ＭＳ ゴシック"/>
            </a:rPr>
            <a:t>請負業者</a:t>
          </a:r>
        </a:p>
      </xdr:txBody>
    </xdr:sp>
    <xdr:clientData/>
  </xdr:twoCellAnchor>
  <xdr:twoCellAnchor>
    <xdr:from>
      <xdr:col>23</xdr:col>
      <xdr:colOff>47625</xdr:colOff>
      <xdr:row>79</xdr:row>
      <xdr:rowOff>47625</xdr:rowOff>
    </xdr:from>
    <xdr:to>
      <xdr:col>37</xdr:col>
      <xdr:colOff>123825</xdr:colOff>
      <xdr:row>80</xdr:row>
      <xdr:rowOff>123825</xdr:rowOff>
    </xdr:to>
    <xdr:sp>
      <xdr:nvSpPr>
        <xdr:cNvPr id="3" name="テキスト ボックス 33"/>
        <xdr:cNvSpPr txBox="1">
          <a:spLocks noChangeArrowheads="1"/>
        </xdr:cNvSpPr>
      </xdr:nvSpPr>
      <xdr:spPr>
        <a:xfrm>
          <a:off x="4514850" y="14249400"/>
          <a:ext cx="2743200" cy="247650"/>
        </a:xfrm>
        <a:prstGeom prst="rect">
          <a:avLst/>
        </a:prstGeom>
        <a:noFill/>
        <a:ln w="9525" cmpd="sng">
          <a:solidFill>
            <a:srgbClr val="FF0000"/>
          </a:solidFill>
          <a:prstDash val="dash"/>
          <a:headEnd type="none"/>
          <a:tailEnd type="none"/>
        </a:ln>
      </xdr:spPr>
      <xdr:txBody>
        <a:bodyPr vertOverflow="clip" wrap="square" lIns="0" tIns="0" rIns="0" bIns="0" anchor="ctr"/>
        <a:p>
          <a:pPr algn="l">
            <a:defRPr/>
          </a:pPr>
          <a:r>
            <a:rPr lang="en-US" cap="none" sz="900" b="0" i="0" u="none" baseline="0">
              <a:solidFill>
                <a:srgbClr val="FF0000"/>
              </a:solidFill>
              <a:latin typeface="ＭＳ ゴシック"/>
              <a:ea typeface="ＭＳ ゴシック"/>
              <a:cs typeface="ＭＳ ゴシック"/>
            </a:rPr>
            <a:t> ※ </a:t>
          </a:r>
          <a:r>
            <a:rPr lang="en-US" cap="none" sz="900" b="0" i="0" u="none" baseline="0">
              <a:solidFill>
                <a:srgbClr val="FF0000"/>
              </a:solidFill>
              <a:latin typeface="ＭＳ ゴシック"/>
              <a:ea typeface="ＭＳ ゴシック"/>
              <a:cs typeface="ＭＳ ゴシック"/>
            </a:rPr>
            <a:t>当初と対比する形で、増減が判るように記入</a:t>
          </a:r>
        </a:p>
      </xdr:txBody>
    </xdr:sp>
    <xdr:clientData/>
  </xdr:twoCellAnchor>
  <xdr:twoCellAnchor>
    <xdr:from>
      <xdr:col>18</xdr:col>
      <xdr:colOff>19050</xdr:colOff>
      <xdr:row>57</xdr:row>
      <xdr:rowOff>104775</xdr:rowOff>
    </xdr:from>
    <xdr:to>
      <xdr:col>22</xdr:col>
      <xdr:colOff>28575</xdr:colOff>
      <xdr:row>59</xdr:row>
      <xdr:rowOff>9525</xdr:rowOff>
    </xdr:to>
    <xdr:sp>
      <xdr:nvSpPr>
        <xdr:cNvPr id="4" name="Text Box 52"/>
        <xdr:cNvSpPr txBox="1">
          <a:spLocks noChangeArrowheads="1"/>
        </xdr:cNvSpPr>
      </xdr:nvSpPr>
      <xdr:spPr>
        <a:xfrm>
          <a:off x="3533775" y="10496550"/>
          <a:ext cx="771525" cy="2476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工事－１７</a:t>
          </a:r>
        </a:p>
      </xdr:txBody>
    </xdr:sp>
    <xdr:clientData/>
  </xdr:twoCellAnchor>
  <xdr:twoCellAnchor>
    <xdr:from>
      <xdr:col>17</xdr:col>
      <xdr:colOff>152400</xdr:colOff>
      <xdr:row>118</xdr:row>
      <xdr:rowOff>66675</xdr:rowOff>
    </xdr:from>
    <xdr:to>
      <xdr:col>21</xdr:col>
      <xdr:colOff>161925</xdr:colOff>
      <xdr:row>119</xdr:row>
      <xdr:rowOff>142875</xdr:rowOff>
    </xdr:to>
    <xdr:sp>
      <xdr:nvSpPr>
        <xdr:cNvPr id="5" name="Text Box 52"/>
        <xdr:cNvSpPr txBox="1">
          <a:spLocks noChangeArrowheads="1"/>
        </xdr:cNvSpPr>
      </xdr:nvSpPr>
      <xdr:spPr>
        <a:xfrm>
          <a:off x="3476625" y="21002625"/>
          <a:ext cx="771525" cy="2476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工事－１７</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19</xdr:row>
      <xdr:rowOff>66675</xdr:rowOff>
    </xdr:from>
    <xdr:to>
      <xdr:col>10</xdr:col>
      <xdr:colOff>190500</xdr:colOff>
      <xdr:row>22</xdr:row>
      <xdr:rowOff>123825</xdr:rowOff>
    </xdr:to>
    <xdr:sp>
      <xdr:nvSpPr>
        <xdr:cNvPr id="1" name="AutoShape 1"/>
        <xdr:cNvSpPr>
          <a:spLocks/>
        </xdr:cNvSpPr>
      </xdr:nvSpPr>
      <xdr:spPr>
        <a:xfrm>
          <a:off x="962025" y="3514725"/>
          <a:ext cx="5876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31</xdr:row>
      <xdr:rowOff>0</xdr:rowOff>
    </xdr:from>
    <xdr:to>
      <xdr:col>10</xdr:col>
      <xdr:colOff>180975</xdr:colOff>
      <xdr:row>34</xdr:row>
      <xdr:rowOff>161925</xdr:rowOff>
    </xdr:to>
    <xdr:sp>
      <xdr:nvSpPr>
        <xdr:cNvPr id="2" name="AutoShape 3"/>
        <xdr:cNvSpPr>
          <a:spLocks/>
        </xdr:cNvSpPr>
      </xdr:nvSpPr>
      <xdr:spPr>
        <a:xfrm>
          <a:off x="933450" y="5505450"/>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19</xdr:row>
      <xdr:rowOff>66675</xdr:rowOff>
    </xdr:from>
    <xdr:to>
      <xdr:col>10</xdr:col>
      <xdr:colOff>190500</xdr:colOff>
      <xdr:row>22</xdr:row>
      <xdr:rowOff>123825</xdr:rowOff>
    </xdr:to>
    <xdr:sp>
      <xdr:nvSpPr>
        <xdr:cNvPr id="3" name="AutoShape 1"/>
        <xdr:cNvSpPr>
          <a:spLocks/>
        </xdr:cNvSpPr>
      </xdr:nvSpPr>
      <xdr:spPr>
        <a:xfrm>
          <a:off x="962025" y="3514725"/>
          <a:ext cx="5876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31</xdr:row>
      <xdr:rowOff>0</xdr:rowOff>
    </xdr:from>
    <xdr:to>
      <xdr:col>10</xdr:col>
      <xdr:colOff>180975</xdr:colOff>
      <xdr:row>34</xdr:row>
      <xdr:rowOff>161925</xdr:rowOff>
    </xdr:to>
    <xdr:sp>
      <xdr:nvSpPr>
        <xdr:cNvPr id="4" name="AutoShape 3"/>
        <xdr:cNvSpPr>
          <a:spLocks/>
        </xdr:cNvSpPr>
      </xdr:nvSpPr>
      <xdr:spPr>
        <a:xfrm>
          <a:off x="933450" y="5505450"/>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61</xdr:row>
      <xdr:rowOff>0</xdr:rowOff>
    </xdr:from>
    <xdr:to>
      <xdr:col>6</xdr:col>
      <xdr:colOff>95250</xdr:colOff>
      <xdr:row>61</xdr:row>
      <xdr:rowOff>133350</xdr:rowOff>
    </xdr:to>
    <xdr:sp>
      <xdr:nvSpPr>
        <xdr:cNvPr id="5" name="Text Box 52"/>
        <xdr:cNvSpPr txBox="1">
          <a:spLocks noChangeArrowheads="1"/>
        </xdr:cNvSpPr>
      </xdr:nvSpPr>
      <xdr:spPr>
        <a:xfrm>
          <a:off x="3228975" y="10391775"/>
          <a:ext cx="771525" cy="1333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60</xdr:row>
      <xdr:rowOff>104775</xdr:rowOff>
    </xdr:from>
    <xdr:to>
      <xdr:col>19</xdr:col>
      <xdr:colOff>123825</xdr:colOff>
      <xdr:row>62</xdr:row>
      <xdr:rowOff>38100</xdr:rowOff>
    </xdr:to>
    <xdr:sp>
      <xdr:nvSpPr>
        <xdr:cNvPr id="1" name="Text Box 52"/>
        <xdr:cNvSpPr txBox="1">
          <a:spLocks noChangeArrowheads="1"/>
        </xdr:cNvSpPr>
      </xdr:nvSpPr>
      <xdr:spPr>
        <a:xfrm>
          <a:off x="3467100" y="10391775"/>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36</xdr:row>
      <xdr:rowOff>66675</xdr:rowOff>
    </xdr:from>
    <xdr:to>
      <xdr:col>10</xdr:col>
      <xdr:colOff>190500</xdr:colOff>
      <xdr:row>39</xdr:row>
      <xdr:rowOff>123825</xdr:rowOff>
    </xdr:to>
    <xdr:sp>
      <xdr:nvSpPr>
        <xdr:cNvPr id="1" name="AutoShape 1"/>
        <xdr:cNvSpPr>
          <a:spLocks/>
        </xdr:cNvSpPr>
      </xdr:nvSpPr>
      <xdr:spPr>
        <a:xfrm>
          <a:off x="962025" y="6477000"/>
          <a:ext cx="5876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0</xdr:rowOff>
    </xdr:from>
    <xdr:to>
      <xdr:col>10</xdr:col>
      <xdr:colOff>180975</xdr:colOff>
      <xdr:row>52</xdr:row>
      <xdr:rowOff>161925</xdr:rowOff>
    </xdr:to>
    <xdr:sp>
      <xdr:nvSpPr>
        <xdr:cNvPr id="2" name="AutoShape 2"/>
        <xdr:cNvSpPr>
          <a:spLocks/>
        </xdr:cNvSpPr>
      </xdr:nvSpPr>
      <xdr:spPr>
        <a:xfrm>
          <a:off x="933450" y="8639175"/>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60</xdr:row>
      <xdr:rowOff>47625</xdr:rowOff>
    </xdr:from>
    <xdr:to>
      <xdr:col>6</xdr:col>
      <xdr:colOff>352425</xdr:colOff>
      <xdr:row>61</xdr:row>
      <xdr:rowOff>123825</xdr:rowOff>
    </xdr:to>
    <xdr:sp>
      <xdr:nvSpPr>
        <xdr:cNvPr id="3" name="Text Box 52"/>
        <xdr:cNvSpPr txBox="1">
          <a:spLocks noChangeArrowheads="1"/>
        </xdr:cNvSpPr>
      </xdr:nvSpPr>
      <xdr:spPr>
        <a:xfrm>
          <a:off x="3486150" y="10572750"/>
          <a:ext cx="771525" cy="2476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工事－１９</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61</xdr:row>
      <xdr:rowOff>85725</xdr:rowOff>
    </xdr:from>
    <xdr:to>
      <xdr:col>22</xdr:col>
      <xdr:colOff>0</xdr:colOff>
      <xdr:row>62</xdr:row>
      <xdr:rowOff>161925</xdr:rowOff>
    </xdr:to>
    <xdr:sp>
      <xdr:nvSpPr>
        <xdr:cNvPr id="1" name="Text Box 52"/>
        <xdr:cNvSpPr txBox="1">
          <a:spLocks noChangeArrowheads="1"/>
        </xdr:cNvSpPr>
      </xdr:nvSpPr>
      <xdr:spPr>
        <a:xfrm>
          <a:off x="3514725" y="10544175"/>
          <a:ext cx="771525" cy="2476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工事－２０</a:t>
          </a:r>
        </a:p>
      </xdr:txBody>
    </xdr:sp>
    <xdr:clientData/>
  </xdr:twoCellAnchor>
  <xdr:twoCellAnchor>
    <xdr:from>
      <xdr:col>18</xdr:col>
      <xdr:colOff>9525</xdr:colOff>
      <xdr:row>124</xdr:row>
      <xdr:rowOff>114300</xdr:rowOff>
    </xdr:from>
    <xdr:to>
      <xdr:col>22</xdr:col>
      <xdr:colOff>19050</xdr:colOff>
      <xdr:row>126</xdr:row>
      <xdr:rowOff>19050</xdr:rowOff>
    </xdr:to>
    <xdr:sp>
      <xdr:nvSpPr>
        <xdr:cNvPr id="2" name="Text Box 52"/>
        <xdr:cNvSpPr txBox="1">
          <a:spLocks noChangeArrowheads="1"/>
        </xdr:cNvSpPr>
      </xdr:nvSpPr>
      <xdr:spPr>
        <a:xfrm>
          <a:off x="3533775" y="21374100"/>
          <a:ext cx="771525" cy="2476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工事－２０</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46</xdr:row>
      <xdr:rowOff>66675</xdr:rowOff>
    </xdr:from>
    <xdr:to>
      <xdr:col>23</xdr:col>
      <xdr:colOff>19050</xdr:colOff>
      <xdr:row>47</xdr:row>
      <xdr:rowOff>142875</xdr:rowOff>
    </xdr:to>
    <xdr:sp>
      <xdr:nvSpPr>
        <xdr:cNvPr id="1" name="Text Box 52"/>
        <xdr:cNvSpPr txBox="1">
          <a:spLocks noChangeArrowheads="1"/>
        </xdr:cNvSpPr>
      </xdr:nvSpPr>
      <xdr:spPr>
        <a:xfrm>
          <a:off x="3724275" y="10467975"/>
          <a:ext cx="771525" cy="2476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工事－２１</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10</xdr:col>
      <xdr:colOff>619125</xdr:colOff>
      <xdr:row>57</xdr:row>
      <xdr:rowOff>152400</xdr:rowOff>
    </xdr:to>
    <xdr:pic>
      <xdr:nvPicPr>
        <xdr:cNvPr id="1" name="図 1"/>
        <xdr:cNvPicPr preferRelativeResize="1">
          <a:picLocks noChangeAspect="1"/>
        </xdr:cNvPicPr>
      </xdr:nvPicPr>
      <xdr:blipFill>
        <a:blip r:embed="rId1"/>
        <a:stretch>
          <a:fillRect/>
        </a:stretch>
      </xdr:blipFill>
      <xdr:spPr>
        <a:xfrm>
          <a:off x="104775" y="0"/>
          <a:ext cx="7372350" cy="9925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17</xdr:row>
      <xdr:rowOff>114300</xdr:rowOff>
    </xdr:from>
    <xdr:to>
      <xdr:col>0</xdr:col>
      <xdr:colOff>457200</xdr:colOff>
      <xdr:row>20</xdr:row>
      <xdr:rowOff>152400</xdr:rowOff>
    </xdr:to>
    <xdr:sp>
      <xdr:nvSpPr>
        <xdr:cNvPr id="1" name="Text Box 52"/>
        <xdr:cNvSpPr txBox="1">
          <a:spLocks noChangeArrowheads="1"/>
        </xdr:cNvSpPr>
      </xdr:nvSpPr>
      <xdr:spPr>
        <a:xfrm rot="5400000">
          <a:off x="180975" y="3514725"/>
          <a:ext cx="276225" cy="63817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工事－２</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59</xdr:row>
      <xdr:rowOff>38100</xdr:rowOff>
    </xdr:from>
    <xdr:to>
      <xdr:col>21</xdr:col>
      <xdr:colOff>85725</xdr:colOff>
      <xdr:row>60</xdr:row>
      <xdr:rowOff>142875</xdr:rowOff>
    </xdr:to>
    <xdr:sp>
      <xdr:nvSpPr>
        <xdr:cNvPr id="1" name="Text Box 52"/>
        <xdr:cNvSpPr txBox="1">
          <a:spLocks noChangeArrowheads="1"/>
        </xdr:cNvSpPr>
      </xdr:nvSpPr>
      <xdr:spPr>
        <a:xfrm>
          <a:off x="3533775" y="10153650"/>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59</xdr:row>
      <xdr:rowOff>38100</xdr:rowOff>
    </xdr:from>
    <xdr:to>
      <xdr:col>21</xdr:col>
      <xdr:colOff>104775</xdr:colOff>
      <xdr:row>60</xdr:row>
      <xdr:rowOff>142875</xdr:rowOff>
    </xdr:to>
    <xdr:sp>
      <xdr:nvSpPr>
        <xdr:cNvPr id="1" name="Text Box 52"/>
        <xdr:cNvSpPr txBox="1">
          <a:spLocks noChangeArrowheads="1"/>
        </xdr:cNvSpPr>
      </xdr:nvSpPr>
      <xdr:spPr>
        <a:xfrm>
          <a:off x="3552825" y="10306050"/>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51</xdr:row>
      <xdr:rowOff>85725</xdr:rowOff>
    </xdr:from>
    <xdr:to>
      <xdr:col>6</xdr:col>
      <xdr:colOff>161925</xdr:colOff>
      <xdr:row>52</xdr:row>
      <xdr:rowOff>161925</xdr:rowOff>
    </xdr:to>
    <xdr:sp>
      <xdr:nvSpPr>
        <xdr:cNvPr id="1" name="Text Box 52"/>
        <xdr:cNvSpPr txBox="1">
          <a:spLocks noChangeArrowheads="1"/>
        </xdr:cNvSpPr>
      </xdr:nvSpPr>
      <xdr:spPr>
        <a:xfrm>
          <a:off x="3505200" y="10287000"/>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工事－５</a:t>
          </a:r>
        </a:p>
      </xdr:txBody>
    </xdr:sp>
    <xdr:clientData/>
  </xdr:twoCellAnchor>
  <xdr:twoCellAnchor>
    <xdr:from>
      <xdr:col>5</xdr:col>
      <xdr:colOff>381000</xdr:colOff>
      <xdr:row>109</xdr:row>
      <xdr:rowOff>0</xdr:rowOff>
    </xdr:from>
    <xdr:to>
      <xdr:col>6</xdr:col>
      <xdr:colOff>247650</xdr:colOff>
      <xdr:row>110</xdr:row>
      <xdr:rowOff>104775</xdr:rowOff>
    </xdr:to>
    <xdr:sp>
      <xdr:nvSpPr>
        <xdr:cNvPr id="2" name="Text Box 52"/>
        <xdr:cNvSpPr txBox="1">
          <a:spLocks noChangeArrowheads="1"/>
        </xdr:cNvSpPr>
      </xdr:nvSpPr>
      <xdr:spPr>
        <a:xfrm>
          <a:off x="3590925" y="21002625"/>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工事－５</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50</xdr:row>
      <xdr:rowOff>57150</xdr:rowOff>
    </xdr:from>
    <xdr:to>
      <xdr:col>6</xdr:col>
      <xdr:colOff>238125</xdr:colOff>
      <xdr:row>51</xdr:row>
      <xdr:rowOff>133350</xdr:rowOff>
    </xdr:to>
    <xdr:sp>
      <xdr:nvSpPr>
        <xdr:cNvPr id="1" name="Text Box 52"/>
        <xdr:cNvSpPr txBox="1">
          <a:spLocks noChangeArrowheads="1"/>
        </xdr:cNvSpPr>
      </xdr:nvSpPr>
      <xdr:spPr>
        <a:xfrm>
          <a:off x="3581400" y="10334625"/>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工事－６</a:t>
          </a:r>
        </a:p>
      </xdr:txBody>
    </xdr:sp>
    <xdr:clientData/>
  </xdr:twoCellAnchor>
  <xdr:twoCellAnchor>
    <xdr:from>
      <xdr:col>5</xdr:col>
      <xdr:colOff>390525</xdr:colOff>
      <xdr:row>108</xdr:row>
      <xdr:rowOff>9525</xdr:rowOff>
    </xdr:from>
    <xdr:to>
      <xdr:col>6</xdr:col>
      <xdr:colOff>257175</xdr:colOff>
      <xdr:row>109</xdr:row>
      <xdr:rowOff>114300</xdr:rowOff>
    </xdr:to>
    <xdr:sp>
      <xdr:nvSpPr>
        <xdr:cNvPr id="2" name="Text Box 52"/>
        <xdr:cNvSpPr txBox="1">
          <a:spLocks noChangeArrowheads="1"/>
        </xdr:cNvSpPr>
      </xdr:nvSpPr>
      <xdr:spPr>
        <a:xfrm>
          <a:off x="3600450" y="21088350"/>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24</xdr:row>
      <xdr:rowOff>38100</xdr:rowOff>
    </xdr:from>
    <xdr:to>
      <xdr:col>2</xdr:col>
      <xdr:colOff>1323975</xdr:colOff>
      <xdr:row>25</xdr:row>
      <xdr:rowOff>142875</xdr:rowOff>
    </xdr:to>
    <xdr:sp>
      <xdr:nvSpPr>
        <xdr:cNvPr id="1" name="Text Box 52"/>
        <xdr:cNvSpPr txBox="1">
          <a:spLocks noChangeArrowheads="1"/>
        </xdr:cNvSpPr>
      </xdr:nvSpPr>
      <xdr:spPr>
        <a:xfrm>
          <a:off x="2990850" y="9896475"/>
          <a:ext cx="638175" cy="2762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200025</xdr:rowOff>
    </xdr:from>
    <xdr:to>
      <xdr:col>1</xdr:col>
      <xdr:colOff>9525</xdr:colOff>
      <xdr:row>13</xdr:row>
      <xdr:rowOff>104775</xdr:rowOff>
    </xdr:to>
    <xdr:sp>
      <xdr:nvSpPr>
        <xdr:cNvPr id="1" name="Text Box 52"/>
        <xdr:cNvSpPr txBox="1">
          <a:spLocks noChangeArrowheads="1"/>
        </xdr:cNvSpPr>
      </xdr:nvSpPr>
      <xdr:spPr>
        <a:xfrm rot="5400000">
          <a:off x="0" y="3381375"/>
          <a:ext cx="276225" cy="6477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工事－８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E34"/>
  <sheetViews>
    <sheetView tabSelected="1" zoomScalePageLayoutView="0" workbookViewId="0" topLeftCell="A1">
      <selection activeCell="C27" sqref="C27"/>
    </sheetView>
  </sheetViews>
  <sheetFormatPr defaultColWidth="9.00390625" defaultRowHeight="13.5"/>
  <cols>
    <col min="1" max="1" width="3.50390625" style="0" customWidth="1"/>
    <col min="2" max="2" width="10.875" style="0" customWidth="1"/>
    <col min="3" max="3" width="44.25390625" style="0" customWidth="1"/>
    <col min="4" max="4" width="68.25390625" style="0" customWidth="1"/>
  </cols>
  <sheetData>
    <row r="1" spans="1:31" s="125" customFormat="1" ht="19.5" customHeight="1">
      <c r="A1" s="329" t="s">
        <v>369</v>
      </c>
      <c r="B1" s="329"/>
      <c r="C1" s="329"/>
      <c r="D1" s="329"/>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row>
    <row r="2" spans="1:31" s="125" customFormat="1" ht="19.5" customHeight="1">
      <c r="A2" s="230" t="s">
        <v>0</v>
      </c>
      <c r="B2" s="126" t="s">
        <v>1</v>
      </c>
      <c r="C2" s="230" t="s">
        <v>2</v>
      </c>
      <c r="D2" s="230" t="s">
        <v>3</v>
      </c>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row>
    <row r="3" spans="1:31" s="125" customFormat="1" ht="19.5" customHeight="1">
      <c r="A3" s="127"/>
      <c r="B3" s="126"/>
      <c r="C3" s="233" t="s">
        <v>4</v>
      </c>
      <c r="D3" s="234" t="s">
        <v>5</v>
      </c>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row>
    <row r="4" spans="1:31" s="125" customFormat="1" ht="19.5" customHeight="1">
      <c r="A4" s="127"/>
      <c r="B4" s="126" t="s">
        <v>342</v>
      </c>
      <c r="C4" s="233"/>
      <c r="D4" s="23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row>
    <row r="5" spans="1:31" s="125" customFormat="1" ht="19.5" customHeight="1">
      <c r="A5" s="127">
        <v>1</v>
      </c>
      <c r="B5" s="127"/>
      <c r="C5" s="232" t="s">
        <v>6</v>
      </c>
      <c r="D5" s="231"/>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row>
    <row r="6" spans="1:31" s="125" customFormat="1" ht="19.5" customHeight="1">
      <c r="A6" s="127">
        <v>2</v>
      </c>
      <c r="B6" s="127"/>
      <c r="C6" s="232" t="s">
        <v>7</v>
      </c>
      <c r="D6" s="231"/>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row>
    <row r="7" spans="1:31" s="125" customFormat="1" ht="19.5" customHeight="1">
      <c r="A7" s="330">
        <v>3</v>
      </c>
      <c r="B7" s="127" t="s">
        <v>343</v>
      </c>
      <c r="C7" s="232" t="s">
        <v>8</v>
      </c>
      <c r="D7" s="266" t="s">
        <v>9</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row>
    <row r="8" spans="1:31" s="125" customFormat="1" ht="19.5" customHeight="1">
      <c r="A8" s="331"/>
      <c r="B8" s="127" t="s">
        <v>344</v>
      </c>
      <c r="C8" s="232" t="s">
        <v>10</v>
      </c>
      <c r="D8" s="266" t="s">
        <v>11</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row>
    <row r="9" spans="1:31" s="125" customFormat="1" ht="19.5" customHeight="1">
      <c r="A9" s="330">
        <v>4</v>
      </c>
      <c r="B9" s="127" t="s">
        <v>345</v>
      </c>
      <c r="C9" s="232" t="s">
        <v>336</v>
      </c>
      <c r="D9" s="231" t="s">
        <v>12</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row>
    <row r="10" spans="1:31" s="125" customFormat="1" ht="19.5" customHeight="1">
      <c r="A10" s="332"/>
      <c r="B10" s="127" t="s">
        <v>346</v>
      </c>
      <c r="C10" s="232" t="s">
        <v>13</v>
      </c>
      <c r="D10" s="231" t="s">
        <v>14</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row>
    <row r="11" spans="1:31" s="125" customFormat="1" ht="19.5" customHeight="1">
      <c r="A11" s="127">
        <v>5</v>
      </c>
      <c r="B11" s="265"/>
      <c r="C11" s="232" t="s">
        <v>347</v>
      </c>
      <c r="D11" s="266" t="s">
        <v>348</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row>
    <row r="12" spans="1:31" s="125" customFormat="1" ht="19.5" customHeight="1">
      <c r="A12" s="127">
        <v>6</v>
      </c>
      <c r="B12" s="265"/>
      <c r="C12" s="232" t="s">
        <v>349</v>
      </c>
      <c r="D12" s="266" t="s">
        <v>350</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row>
    <row r="13" spans="1:31" s="125" customFormat="1" ht="19.5" customHeight="1">
      <c r="A13" s="127">
        <v>7</v>
      </c>
      <c r="B13" s="127"/>
      <c r="C13" s="232" t="s">
        <v>371</v>
      </c>
      <c r="D13" s="231" t="s">
        <v>372</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row>
    <row r="14" spans="1:31" s="125" customFormat="1" ht="19.5" customHeight="1">
      <c r="A14" s="127">
        <v>8</v>
      </c>
      <c r="B14" s="127" t="s">
        <v>351</v>
      </c>
      <c r="C14" s="232" t="s">
        <v>15</v>
      </c>
      <c r="D14" s="231" t="s">
        <v>16</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row>
    <row r="15" spans="1:31" s="125" customFormat="1" ht="19.5" customHeight="1">
      <c r="A15" s="127">
        <v>9</v>
      </c>
      <c r="B15" s="127" t="s">
        <v>352</v>
      </c>
      <c r="C15" s="232" t="s">
        <v>332</v>
      </c>
      <c r="D15" s="231" t="s">
        <v>18</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row>
    <row r="16" spans="1:31" s="125" customFormat="1" ht="19.5" customHeight="1">
      <c r="A16" s="127">
        <v>10</v>
      </c>
      <c r="B16" s="127" t="s">
        <v>353</v>
      </c>
      <c r="C16" s="232" t="s">
        <v>597</v>
      </c>
      <c r="D16" s="231" t="s">
        <v>19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row>
    <row r="17" spans="1:31" s="125" customFormat="1" ht="19.5" customHeight="1">
      <c r="A17" s="330">
        <v>11</v>
      </c>
      <c r="B17" s="127" t="s">
        <v>496</v>
      </c>
      <c r="C17" s="232" t="s">
        <v>354</v>
      </c>
      <c r="D17" s="266" t="s">
        <v>370</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row>
    <row r="18" spans="1:31" s="125" customFormat="1" ht="19.5" customHeight="1">
      <c r="A18" s="333"/>
      <c r="B18" s="127" t="s">
        <v>356</v>
      </c>
      <c r="C18" s="232" t="s">
        <v>20</v>
      </c>
      <c r="D18" s="266" t="s">
        <v>355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row>
    <row r="19" spans="1:31" s="125" customFormat="1" ht="19.5" customHeight="1">
      <c r="A19" s="267"/>
      <c r="B19" s="127" t="s">
        <v>357</v>
      </c>
      <c r="C19" s="232"/>
      <c r="D19" s="266"/>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row>
    <row r="20" spans="1:31" s="125" customFormat="1" ht="19.5" customHeight="1">
      <c r="A20" s="127">
        <v>12</v>
      </c>
      <c r="B20" s="127"/>
      <c r="C20" s="232" t="s">
        <v>21</v>
      </c>
      <c r="D20" s="231" t="s">
        <v>22</v>
      </c>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row>
    <row r="21" spans="1:31" s="125" customFormat="1" ht="19.5" customHeight="1">
      <c r="A21" s="127">
        <v>13</v>
      </c>
      <c r="B21" s="127"/>
      <c r="C21" s="232" t="s">
        <v>23</v>
      </c>
      <c r="D21" s="231" t="s">
        <v>24</v>
      </c>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row>
    <row r="22" spans="1:31" s="125" customFormat="1" ht="19.5" customHeight="1">
      <c r="A22" s="127">
        <v>14</v>
      </c>
      <c r="B22" s="127" t="s">
        <v>358</v>
      </c>
      <c r="C22" s="232" t="s">
        <v>25</v>
      </c>
      <c r="D22" s="231" t="s">
        <v>26</v>
      </c>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row>
    <row r="23" spans="1:31" s="125" customFormat="1" ht="19.5" customHeight="1">
      <c r="A23" s="330">
        <v>15</v>
      </c>
      <c r="B23" s="127" t="s">
        <v>359</v>
      </c>
      <c r="C23" s="232" t="s">
        <v>27</v>
      </c>
      <c r="D23" s="231" t="s">
        <v>28</v>
      </c>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row>
    <row r="24" spans="1:31" s="125" customFormat="1" ht="19.5" customHeight="1">
      <c r="A24" s="333"/>
      <c r="B24" s="127" t="s">
        <v>360</v>
      </c>
      <c r="C24" s="232" t="s">
        <v>29</v>
      </c>
      <c r="D24" s="231" t="s">
        <v>30</v>
      </c>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row>
    <row r="25" spans="1:31" s="125" customFormat="1" ht="19.5" customHeight="1">
      <c r="A25" s="127"/>
      <c r="B25" s="127" t="s">
        <v>361</v>
      </c>
      <c r="C25" s="232"/>
      <c r="D25" s="231"/>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row>
    <row r="26" spans="1:31" s="125" customFormat="1" ht="19.5" customHeight="1">
      <c r="A26" s="127">
        <v>16</v>
      </c>
      <c r="B26" s="127" t="s">
        <v>364</v>
      </c>
      <c r="C26" s="232" t="s">
        <v>31</v>
      </c>
      <c r="D26" s="231" t="s">
        <v>366</v>
      </c>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row>
    <row r="27" spans="1:31" s="125" customFormat="1" ht="19.5" customHeight="1">
      <c r="A27" s="127">
        <v>17</v>
      </c>
      <c r="B27" s="127" t="s">
        <v>365</v>
      </c>
      <c r="C27" s="232" t="s">
        <v>367</v>
      </c>
      <c r="D27" s="231" t="s">
        <v>368</v>
      </c>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row>
    <row r="28" spans="1:31" s="125" customFormat="1" ht="19.5" customHeight="1">
      <c r="A28" s="265">
        <v>18</v>
      </c>
      <c r="B28" s="265"/>
      <c r="C28" s="232" t="s">
        <v>363</v>
      </c>
      <c r="D28" s="266" t="s">
        <v>362</v>
      </c>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row>
    <row r="29" spans="1:4" s="137" customFormat="1" ht="13.5">
      <c r="A29" s="264" t="s">
        <v>337</v>
      </c>
      <c r="B29" s="264"/>
      <c r="C29"/>
      <c r="D29"/>
    </row>
    <row r="30" spans="1:4" s="137" customFormat="1" ht="13.5">
      <c r="A30" s="37"/>
      <c r="B30" s="264" t="s">
        <v>338</v>
      </c>
      <c r="C30"/>
      <c r="D30"/>
    </row>
    <row r="31" spans="1:4" s="137" customFormat="1" ht="13.5">
      <c r="A31" s="37"/>
      <c r="B31" s="264" t="s">
        <v>339</v>
      </c>
      <c r="C31"/>
      <c r="D31"/>
    </row>
    <row r="32" spans="1:4" s="137" customFormat="1" ht="13.5">
      <c r="A32" s="37"/>
      <c r="B32" s="264" t="s">
        <v>340</v>
      </c>
      <c r="C32"/>
      <c r="D32"/>
    </row>
    <row r="33" spans="1:4" s="137" customFormat="1" ht="13.5">
      <c r="A33" s="37"/>
      <c r="B33" s="264" t="s">
        <v>341</v>
      </c>
      <c r="C33"/>
      <c r="D33"/>
    </row>
    <row r="34" spans="1:4" s="137" customFormat="1" ht="13.5">
      <c r="A34" s="102"/>
      <c r="B34" s="37"/>
      <c r="C34" s="37"/>
      <c r="D34" s="37"/>
    </row>
    <row r="35" s="137" customFormat="1" ht="13.5"/>
    <row r="36" s="137" customFormat="1" ht="13.5"/>
    <row r="37" s="137" customFormat="1" ht="13.5"/>
    <row r="38" s="137" customFormat="1" ht="13.5"/>
    <row r="39" s="137" customFormat="1" ht="13.5"/>
    <row r="40" s="137" customFormat="1" ht="13.5"/>
    <row r="41" s="137" customFormat="1" ht="13.5"/>
    <row r="42" s="137" customFormat="1" ht="13.5"/>
    <row r="43" s="137" customFormat="1" ht="13.5"/>
    <row r="44" s="137" customFormat="1" ht="13.5"/>
    <row r="45" s="137" customFormat="1" ht="13.5"/>
    <row r="46" s="137" customFormat="1" ht="13.5"/>
    <row r="47" s="137" customFormat="1" ht="13.5"/>
    <row r="48" s="137" customFormat="1" ht="13.5"/>
    <row r="49" s="137" customFormat="1" ht="13.5"/>
    <row r="50" s="137" customFormat="1" ht="13.5"/>
    <row r="51" s="137" customFormat="1" ht="13.5"/>
    <row r="52" s="137" customFormat="1" ht="13.5"/>
    <row r="53" s="137" customFormat="1" ht="13.5"/>
    <row r="54" s="137" customFormat="1" ht="13.5"/>
    <row r="55" s="137" customFormat="1" ht="13.5"/>
    <row r="56" s="137" customFormat="1" ht="13.5"/>
    <row r="57" s="137" customFormat="1" ht="13.5"/>
    <row r="58" s="137" customFormat="1" ht="13.5"/>
    <row r="59" s="137" customFormat="1" ht="13.5"/>
    <row r="60" s="137" customFormat="1" ht="13.5"/>
    <row r="61" s="137" customFormat="1" ht="13.5"/>
    <row r="62" s="137" customFormat="1" ht="13.5"/>
    <row r="63" s="137" customFormat="1" ht="13.5"/>
    <row r="64" s="137" customFormat="1" ht="13.5"/>
    <row r="65" s="137" customFormat="1" ht="13.5"/>
    <row r="66" s="137" customFormat="1" ht="13.5"/>
    <row r="67" s="137" customFormat="1" ht="13.5"/>
    <row r="68" s="137" customFormat="1" ht="13.5"/>
    <row r="69" s="137" customFormat="1" ht="13.5"/>
    <row r="70" s="137" customFormat="1" ht="13.5"/>
    <row r="71" s="137" customFormat="1" ht="13.5"/>
    <row r="72" s="137" customFormat="1" ht="13.5"/>
    <row r="73" s="137" customFormat="1" ht="13.5"/>
    <row r="74" s="137" customFormat="1" ht="13.5"/>
    <row r="75" s="137" customFormat="1" ht="13.5"/>
    <row r="76" s="137" customFormat="1" ht="13.5"/>
    <row r="77" s="137" customFormat="1" ht="13.5"/>
    <row r="78" s="137" customFormat="1" ht="13.5"/>
    <row r="79" s="137" customFormat="1" ht="13.5"/>
    <row r="80" s="137" customFormat="1" ht="13.5"/>
    <row r="81" s="137" customFormat="1" ht="13.5"/>
    <row r="82" s="137" customFormat="1" ht="13.5"/>
    <row r="83" s="137" customFormat="1" ht="13.5"/>
    <row r="84" s="137" customFormat="1" ht="13.5"/>
    <row r="85" s="137" customFormat="1" ht="13.5"/>
    <row r="86" s="137" customFormat="1" ht="13.5"/>
    <row r="87" s="137" customFormat="1" ht="13.5"/>
    <row r="88" s="137" customFormat="1" ht="13.5"/>
    <row r="89" s="137" customFormat="1" ht="13.5"/>
    <row r="90" s="137" customFormat="1" ht="13.5"/>
    <row r="91" s="137" customFormat="1" ht="13.5"/>
    <row r="92" s="137" customFormat="1" ht="13.5"/>
    <row r="93" s="137" customFormat="1" ht="13.5"/>
    <row r="94" s="137" customFormat="1" ht="13.5"/>
    <row r="95" s="137" customFormat="1" ht="13.5"/>
    <row r="96" s="137" customFormat="1" ht="13.5"/>
    <row r="97" s="137" customFormat="1" ht="13.5"/>
    <row r="98" s="137" customFormat="1" ht="13.5"/>
    <row r="99" s="137" customFormat="1" ht="13.5"/>
    <row r="100" s="137" customFormat="1" ht="13.5"/>
    <row r="101" s="137" customFormat="1" ht="13.5"/>
    <row r="102" s="137" customFormat="1" ht="13.5"/>
    <row r="103" s="137" customFormat="1" ht="13.5"/>
    <row r="104" s="137" customFormat="1" ht="13.5"/>
    <row r="105" s="137" customFormat="1" ht="13.5"/>
    <row r="106" s="137" customFormat="1" ht="13.5"/>
    <row r="107" s="137" customFormat="1" ht="13.5"/>
    <row r="108" s="137" customFormat="1" ht="13.5"/>
    <row r="109" s="137" customFormat="1" ht="13.5"/>
    <row r="110" s="137" customFormat="1" ht="13.5"/>
    <row r="111" s="137" customFormat="1" ht="13.5"/>
    <row r="112" s="137" customFormat="1" ht="13.5"/>
    <row r="113" s="137" customFormat="1" ht="13.5"/>
    <row r="114" s="137" customFormat="1" ht="13.5"/>
    <row r="115" s="137" customFormat="1" ht="13.5"/>
    <row r="116" s="137" customFormat="1" ht="13.5"/>
    <row r="117" s="137" customFormat="1" ht="13.5"/>
    <row r="118" s="137" customFormat="1" ht="13.5"/>
    <row r="119" s="137" customFormat="1" ht="13.5"/>
    <row r="120" s="137" customFormat="1" ht="13.5"/>
    <row r="121" s="137" customFormat="1" ht="13.5"/>
    <row r="122" s="137" customFormat="1" ht="13.5"/>
    <row r="123" s="137" customFormat="1" ht="13.5"/>
    <row r="124" s="137" customFormat="1" ht="13.5"/>
    <row r="125" s="137" customFormat="1" ht="13.5"/>
    <row r="126" s="137" customFormat="1" ht="13.5"/>
    <row r="127" s="137" customFormat="1" ht="13.5"/>
    <row r="128" s="137" customFormat="1" ht="13.5"/>
    <row r="129" s="137" customFormat="1" ht="13.5"/>
    <row r="130" s="137" customFormat="1" ht="13.5"/>
    <row r="131" s="137" customFormat="1" ht="13.5"/>
    <row r="132" s="137" customFormat="1" ht="13.5"/>
    <row r="133" s="137" customFormat="1" ht="13.5"/>
    <row r="134" s="137" customFormat="1" ht="13.5"/>
    <row r="135" s="137" customFormat="1" ht="13.5"/>
    <row r="136" s="137" customFormat="1" ht="13.5"/>
    <row r="137" s="137" customFormat="1" ht="13.5"/>
    <row r="138" s="137" customFormat="1" ht="13.5"/>
    <row r="139" s="137" customFormat="1" ht="13.5"/>
    <row r="140" s="137" customFormat="1" ht="13.5"/>
    <row r="141" s="137" customFormat="1" ht="13.5"/>
    <row r="142" s="137" customFormat="1" ht="13.5"/>
    <row r="143" s="137" customFormat="1" ht="13.5"/>
    <row r="144" s="137" customFormat="1" ht="13.5"/>
    <row r="145" s="137" customFormat="1" ht="13.5"/>
    <row r="146" s="137" customFormat="1" ht="13.5"/>
    <row r="147" s="137" customFormat="1" ht="13.5"/>
    <row r="148" s="137" customFormat="1" ht="13.5"/>
    <row r="149" s="137" customFormat="1" ht="13.5"/>
    <row r="150" s="137" customFormat="1" ht="13.5"/>
    <row r="151" s="137" customFormat="1" ht="13.5"/>
    <row r="152" s="137" customFormat="1" ht="13.5"/>
    <row r="153" s="137" customFormat="1" ht="13.5"/>
    <row r="154" s="137" customFormat="1" ht="13.5"/>
    <row r="155" s="137" customFormat="1" ht="13.5"/>
    <row r="156" s="137" customFormat="1" ht="13.5"/>
    <row r="157" s="137" customFormat="1" ht="13.5"/>
    <row r="158" s="137" customFormat="1" ht="13.5"/>
    <row r="159" s="137" customFormat="1" ht="13.5"/>
    <row r="160" s="137" customFormat="1" ht="13.5"/>
    <row r="161" s="137" customFormat="1" ht="13.5"/>
    <row r="162" s="137" customFormat="1" ht="13.5"/>
    <row r="163" s="137" customFormat="1" ht="13.5"/>
    <row r="164" s="137" customFormat="1" ht="13.5"/>
    <row r="165" s="137" customFormat="1" ht="13.5"/>
    <row r="166" s="137" customFormat="1" ht="13.5"/>
    <row r="167" s="137" customFormat="1" ht="13.5"/>
    <row r="168" s="137" customFormat="1" ht="13.5"/>
    <row r="169" s="137" customFormat="1" ht="13.5"/>
    <row r="170" s="137" customFormat="1" ht="13.5"/>
    <row r="171" s="137" customFormat="1" ht="13.5"/>
    <row r="172" s="137" customFormat="1" ht="13.5"/>
    <row r="173" s="137" customFormat="1" ht="13.5"/>
    <row r="174" s="137" customFormat="1" ht="13.5"/>
    <row r="175" s="137" customFormat="1" ht="13.5"/>
    <row r="176" s="137" customFormat="1" ht="13.5"/>
    <row r="177" s="137" customFormat="1" ht="13.5"/>
    <row r="178" s="137" customFormat="1" ht="13.5"/>
    <row r="179" s="137" customFormat="1" ht="13.5"/>
    <row r="180" s="137" customFormat="1" ht="13.5"/>
    <row r="181" s="137" customFormat="1" ht="13.5"/>
    <row r="182" s="137" customFormat="1" ht="13.5"/>
    <row r="183" s="137" customFormat="1" ht="13.5"/>
    <row r="184" s="137" customFormat="1" ht="13.5"/>
    <row r="185" s="137" customFormat="1" ht="13.5"/>
    <row r="186" s="137" customFormat="1" ht="13.5"/>
    <row r="187" s="137" customFormat="1" ht="13.5"/>
    <row r="188" s="137" customFormat="1" ht="13.5"/>
    <row r="189" s="137" customFormat="1" ht="13.5"/>
    <row r="190" s="137" customFormat="1" ht="13.5"/>
    <row r="191" s="137" customFormat="1" ht="13.5"/>
  </sheetData>
  <sheetProtection/>
  <mergeCells count="5">
    <mergeCell ref="A1:D1"/>
    <mergeCell ref="A7:A8"/>
    <mergeCell ref="A9:A10"/>
    <mergeCell ref="A17:A18"/>
    <mergeCell ref="A23:A24"/>
  </mergeCells>
  <hyperlinks>
    <hyperlink ref="C5" location="'1.設計書審査表（市町村の様式）〔当初〕'!C5" display="設計書審査表　兼　見積業者等確認表（市側の様式）（変更前）"/>
    <hyperlink ref="C6" location="'2.設計書表紙〔当初〕'!C6" display="設計書表紙（当初）（参考）"/>
    <hyperlink ref="C7" location="'3.工事施工伺（設計して発注する場合）'!C7" display="工事施工伺（設計して発注する場合）"/>
    <hyperlink ref="C8" location="'4.工事施工伺（見積り依頼する場合）'!C8" display="工事施工伺（提案を含む見積書により発注する場合）"/>
    <hyperlink ref="C9" location="'6.見積依頼書（提案を含む見積書により発注する場合）'!C10" display="指名競争入札通知書（設計して発注する場合）"/>
    <hyperlink ref="C10" location="'6.見積依頼書（提案を含む見積書により発注する場合）'!C10" display="見積依頼書（提案を含む見積書により発注する場合）"/>
    <hyperlink ref="C13" location="'9.入札書（見積書）様式'!C13" display="入札（見積）書書式（参考）"/>
    <hyperlink ref="C14" location="'10.予定価格調書'!C14" display="予定価格調書　※設計して発注する場合のみ必要"/>
    <hyperlink ref="C15" location="'11.入札経過書'!C15" display="入札経過書"/>
    <hyperlink ref="C18" location="'14.請書（契約金額が50万円未満の場合）'!C18" display="請書（契約金額が50万円未満の場合）"/>
    <hyperlink ref="C20" location="'15.設計書表紙〔変更後〕'!C20" display="設計書表紙（変更後）（参考）"/>
    <hyperlink ref="C21" location="'16.設計書審査表（市町村側の様式）〔変更後〕'!C21" display="設計書審査表（市側の様式）（変更後）"/>
    <hyperlink ref="C22" location="'17.変更執行伺書'!C22" display="変更執行伺書"/>
    <hyperlink ref="C23" location="'18.建設工事変更請負契約書'!C23" display="建設工事変更請負契約書"/>
    <hyperlink ref="C24" location="'19.変更請書'!C24" display="変更請書"/>
    <hyperlink ref="C26" location="'20.検査調書'!A1" display="検査調書"/>
    <hyperlink ref="C3" location="'一括記入シート（最初に記入してください）'!A1" display="'一括記入シート（最初に記入してください）'!A1"/>
    <hyperlink ref="C17" location="'13.建設工事請負契約書'!C17" display="建設工事請負契約書（契約金額が50万円以上の場合）"/>
    <hyperlink ref="C27" location="'21.検査結果通知書'!C27" display="検査結果通知書"/>
    <hyperlink ref="C11" location="'7.現場説明会出席者名簿'!C11" display="現場説明会出席者名簿（参考）"/>
    <hyperlink ref="C12" location="'8.入札・開札の進め方'!C12" display="入札開札の進め方（参考）"/>
    <hyperlink ref="C16" location="'12.契約伺書'!C16" display="契約伺書"/>
    <hyperlink ref="C28" location="'22.写真整理帳'!C28" display="写真整理表（参考）"/>
  </hyperlinks>
  <printOptions/>
  <pageMargins left="0.7479166666666667" right="0.7479166666666667" top="0.7875" bottom="0.5902777777777778" header="0.5118055555555556" footer="0.5118055555555556"/>
  <pageSetup horizontalDpi="600" verticalDpi="600" orientation="landscape" paperSize="9" r:id="rId1"/>
  <headerFooter alignWithMargins="0">
    <oddHeader>&amp;R&amp;"ＭＳ Ｐゴシック,太字"&amp;14資料４</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2:K24"/>
  <sheetViews>
    <sheetView zoomScalePageLayoutView="0" workbookViewId="0" topLeftCell="C1">
      <selection activeCell="C12" sqref="C12"/>
    </sheetView>
  </sheetViews>
  <sheetFormatPr defaultColWidth="9.00390625" defaultRowHeight="13.5"/>
  <cols>
    <col min="1" max="1" width="3.50390625" style="0" customWidth="1"/>
    <col min="2" max="2" width="4.00390625" style="35" customWidth="1"/>
    <col min="3" max="3" width="16.625" style="35" bestFit="1" customWidth="1"/>
    <col min="4" max="4" width="10.00390625" style="0" bestFit="1" customWidth="1"/>
    <col min="5" max="5" width="106.25390625" style="104" customWidth="1"/>
  </cols>
  <sheetData>
    <row r="2" spans="2:5" ht="24">
      <c r="B2" s="271"/>
      <c r="C2" s="282"/>
      <c r="D2" s="282"/>
      <c r="E2" s="283" t="s">
        <v>484</v>
      </c>
    </row>
    <row r="3" spans="2:5" ht="33.75" customHeight="1">
      <c r="B3" s="280"/>
      <c r="C3" s="284" t="s">
        <v>416</v>
      </c>
      <c r="D3" s="284" t="s">
        <v>417</v>
      </c>
      <c r="E3" s="285" t="s">
        <v>418</v>
      </c>
    </row>
    <row r="4" spans="2:11" ht="19.5" customHeight="1">
      <c r="B4" s="286" t="s">
        <v>419</v>
      </c>
      <c r="C4" s="281" t="s">
        <v>420</v>
      </c>
      <c r="D4" s="287" t="s">
        <v>421</v>
      </c>
      <c r="E4" s="288" t="s">
        <v>422</v>
      </c>
      <c r="F4" s="35"/>
      <c r="G4" s="35"/>
      <c r="H4" s="35"/>
      <c r="I4" s="35"/>
      <c r="J4" s="35"/>
      <c r="K4" s="35"/>
    </row>
    <row r="5" spans="2:5" ht="39" customHeight="1">
      <c r="B5" s="280"/>
      <c r="C5" s="281"/>
      <c r="D5" s="287"/>
      <c r="E5" s="288" t="s">
        <v>584</v>
      </c>
    </row>
    <row r="6" spans="2:5" ht="19.5" customHeight="1">
      <c r="B6" s="280"/>
      <c r="C6" s="281"/>
      <c r="D6" s="287"/>
      <c r="E6" s="289"/>
    </row>
    <row r="7" spans="2:5" ht="19.5" customHeight="1">
      <c r="B7" s="286" t="s">
        <v>423</v>
      </c>
      <c r="C7" s="281" t="s">
        <v>424</v>
      </c>
      <c r="D7" s="287" t="s">
        <v>425</v>
      </c>
      <c r="E7" s="288" t="s">
        <v>426</v>
      </c>
    </row>
    <row r="8" spans="2:5" ht="19.5" customHeight="1">
      <c r="B8" s="280"/>
      <c r="C8" s="281"/>
      <c r="D8" s="287"/>
      <c r="E8" s="288"/>
    </row>
    <row r="9" spans="2:5" ht="19.5" customHeight="1">
      <c r="B9" s="286" t="s">
        <v>427</v>
      </c>
      <c r="C9" s="281" t="s">
        <v>428</v>
      </c>
      <c r="D9" s="287" t="s">
        <v>425</v>
      </c>
      <c r="E9" s="288" t="s">
        <v>429</v>
      </c>
    </row>
    <row r="10" spans="2:5" ht="19.5" customHeight="1">
      <c r="B10" s="280"/>
      <c r="C10" s="281"/>
      <c r="D10" s="287"/>
      <c r="E10" s="288"/>
    </row>
    <row r="11" spans="2:5" ht="19.5" customHeight="1">
      <c r="B11" s="286" t="s">
        <v>430</v>
      </c>
      <c r="C11" s="281" t="s">
        <v>431</v>
      </c>
      <c r="D11" s="287" t="s">
        <v>425</v>
      </c>
      <c r="E11" s="288" t="s">
        <v>585</v>
      </c>
    </row>
    <row r="12" spans="2:5" ht="19.5" customHeight="1">
      <c r="B12" s="280"/>
      <c r="C12" s="281"/>
      <c r="D12" s="287"/>
      <c r="E12" s="288" t="s">
        <v>432</v>
      </c>
    </row>
    <row r="13" spans="2:5" ht="39" customHeight="1">
      <c r="B13" s="280"/>
      <c r="C13" s="281"/>
      <c r="D13" s="287"/>
      <c r="E13" s="288" t="s">
        <v>433</v>
      </c>
    </row>
    <row r="14" spans="2:5" ht="19.5" customHeight="1">
      <c r="B14" s="280"/>
      <c r="C14" s="281"/>
      <c r="D14" s="287"/>
      <c r="E14" s="288"/>
    </row>
    <row r="15" spans="2:5" ht="19.5" customHeight="1">
      <c r="B15" s="286" t="s">
        <v>434</v>
      </c>
      <c r="C15" s="281" t="s">
        <v>435</v>
      </c>
      <c r="D15" s="287" t="s">
        <v>436</v>
      </c>
      <c r="E15" s="288" t="s">
        <v>437</v>
      </c>
    </row>
    <row r="16" spans="2:5" ht="19.5" customHeight="1">
      <c r="B16" s="280"/>
      <c r="C16" s="281"/>
      <c r="D16" s="287"/>
      <c r="E16" s="289"/>
    </row>
    <row r="17" spans="2:5" ht="19.5" customHeight="1">
      <c r="B17" s="286" t="s">
        <v>438</v>
      </c>
      <c r="C17" s="281" t="s">
        <v>439</v>
      </c>
      <c r="D17" s="287" t="s">
        <v>436</v>
      </c>
      <c r="E17" s="288" t="s">
        <v>440</v>
      </c>
    </row>
    <row r="18" spans="2:5" ht="19.5" customHeight="1">
      <c r="B18" s="280"/>
      <c r="C18" s="281" t="s">
        <v>441</v>
      </c>
      <c r="D18" s="287" t="s">
        <v>436</v>
      </c>
      <c r="E18" s="288" t="s">
        <v>440</v>
      </c>
    </row>
    <row r="19" spans="2:5" ht="19.5" customHeight="1">
      <c r="B19" s="280"/>
      <c r="C19" s="281"/>
      <c r="D19" s="287"/>
      <c r="E19" s="289"/>
    </row>
    <row r="20" spans="2:5" ht="39" customHeight="1">
      <c r="B20" s="286" t="s">
        <v>442</v>
      </c>
      <c r="C20" s="281" t="s">
        <v>443</v>
      </c>
      <c r="D20" s="287" t="s">
        <v>425</v>
      </c>
      <c r="E20" s="290" t="s">
        <v>482</v>
      </c>
    </row>
    <row r="21" spans="2:5" ht="19.5" customHeight="1">
      <c r="B21" s="286"/>
      <c r="C21" s="281"/>
      <c r="D21" s="287"/>
      <c r="E21" s="288" t="s">
        <v>444</v>
      </c>
    </row>
    <row r="22" spans="2:5" ht="19.5" customHeight="1">
      <c r="B22" s="280"/>
      <c r="C22" s="281"/>
      <c r="D22" s="287"/>
      <c r="E22" s="289"/>
    </row>
    <row r="23" spans="2:5" ht="41.25" customHeight="1">
      <c r="B23" s="286" t="s">
        <v>445</v>
      </c>
      <c r="C23" s="281" t="s">
        <v>446</v>
      </c>
      <c r="D23" s="287" t="s">
        <v>425</v>
      </c>
      <c r="E23" s="288" t="s">
        <v>483</v>
      </c>
    </row>
    <row r="24" spans="2:5" ht="21" customHeight="1">
      <c r="B24" s="280"/>
      <c r="C24" s="281"/>
      <c r="D24" s="287"/>
      <c r="E24" s="289"/>
    </row>
  </sheetData>
  <sheetProtection/>
  <printOptions/>
  <pageMargins left="0.7" right="0.7" top="0.75" bottom="0.75" header="0.3" footer="0.3"/>
  <pageSetup fitToHeight="1" fitToWidth="1" orientation="landscape" paperSize="9" scale="93" r:id="rId2"/>
  <drawing r:id="rId1"/>
</worksheet>
</file>

<file path=xl/worksheets/sheet11.xml><?xml version="1.0" encoding="utf-8"?>
<worksheet xmlns="http://schemas.openxmlformats.org/spreadsheetml/2006/main" xmlns:r="http://schemas.openxmlformats.org/officeDocument/2006/relationships">
  <dimension ref="B2:K43"/>
  <sheetViews>
    <sheetView zoomScalePageLayoutView="0" workbookViewId="0" topLeftCell="A1">
      <selection activeCell="C13" sqref="C13"/>
    </sheetView>
  </sheetViews>
  <sheetFormatPr defaultColWidth="9.00390625" defaultRowHeight="13.5"/>
  <cols>
    <col min="1" max="1" width="7.125" style="0" customWidth="1"/>
    <col min="2" max="11" width="8.875" style="0" customWidth="1"/>
  </cols>
  <sheetData>
    <row r="1" ht="15" customHeight="1"/>
    <row r="2" spans="2:3" ht="15" customHeight="1">
      <c r="B2" t="s">
        <v>218</v>
      </c>
      <c r="C2" t="s">
        <v>101</v>
      </c>
    </row>
    <row r="3" ht="15" customHeight="1"/>
    <row r="4" spans="2:11" ht="57.75" customHeight="1">
      <c r="B4" s="262" t="s">
        <v>330</v>
      </c>
      <c r="C4" s="34"/>
      <c r="D4" s="34"/>
      <c r="E4" s="34"/>
      <c r="F4" s="34"/>
      <c r="G4" s="34"/>
      <c r="H4" s="34"/>
      <c r="I4" s="34"/>
      <c r="J4" s="34"/>
      <c r="K4" s="34"/>
    </row>
    <row r="5" ht="15" customHeight="1"/>
    <row r="6" spans="9:11" ht="15" customHeight="1">
      <c r="I6" s="792" t="s">
        <v>565</v>
      </c>
      <c r="J6" s="792"/>
      <c r="K6" s="792"/>
    </row>
    <row r="7" ht="15" customHeight="1"/>
    <row r="8" ht="15" customHeight="1">
      <c r="C8" s="3" t="s">
        <v>374</v>
      </c>
    </row>
    <row r="9" spans="2:6" ht="15" customHeight="1">
      <c r="B9" s="35"/>
      <c r="C9" t="s">
        <v>381</v>
      </c>
      <c r="D9" t="s">
        <v>382</v>
      </c>
      <c r="F9" t="s">
        <v>219</v>
      </c>
    </row>
    <row r="10" ht="15" customHeight="1"/>
    <row r="11" spans="5:6" ht="15" customHeight="1">
      <c r="E11" s="791" t="s">
        <v>331</v>
      </c>
      <c r="F11" s="791"/>
    </row>
    <row r="12" spans="6:7" ht="15" customHeight="1">
      <c r="F12" s="793" t="s">
        <v>220</v>
      </c>
      <c r="G12" s="793"/>
    </row>
    <row r="13" spans="6:7" ht="15" customHeight="1">
      <c r="F13" s="793" t="s">
        <v>221</v>
      </c>
      <c r="G13" s="793"/>
    </row>
    <row r="14" spans="6:7" ht="15" customHeight="1">
      <c r="F14" s="793" t="s">
        <v>222</v>
      </c>
      <c r="G14" s="793"/>
    </row>
    <row r="15" spans="6:7" ht="15" customHeight="1">
      <c r="F15" s="36"/>
      <c r="G15" s="36"/>
    </row>
    <row r="16" ht="15" customHeight="1"/>
    <row r="17" ht="15" customHeight="1"/>
    <row r="18" spans="2:11" ht="15" customHeight="1">
      <c r="B18" s="794" t="s">
        <v>485</v>
      </c>
      <c r="C18" s="794"/>
      <c r="D18" s="794"/>
      <c r="E18" s="794"/>
      <c r="F18" s="794"/>
      <c r="G18" s="794"/>
      <c r="H18" s="794"/>
      <c r="I18" s="794"/>
      <c r="J18" s="794"/>
      <c r="K18" s="681"/>
    </row>
    <row r="19" spans="2:11" ht="15" customHeight="1">
      <c r="B19" s="794"/>
      <c r="C19" s="794"/>
      <c r="D19" s="794"/>
      <c r="E19" s="794"/>
      <c r="F19" s="794"/>
      <c r="G19" s="794"/>
      <c r="H19" s="794"/>
      <c r="I19" s="794"/>
      <c r="J19" s="794"/>
      <c r="K19" s="681"/>
    </row>
    <row r="20" spans="2:11" ht="15" customHeight="1">
      <c r="B20" s="794"/>
      <c r="C20" s="794"/>
      <c r="D20" s="794"/>
      <c r="E20" s="794"/>
      <c r="F20" s="794"/>
      <c r="G20" s="794"/>
      <c r="H20" s="794"/>
      <c r="I20" s="794"/>
      <c r="J20" s="794"/>
      <c r="K20" s="681"/>
    </row>
    <row r="21" spans="2:11" ht="15" customHeight="1">
      <c r="B21" s="794"/>
      <c r="C21" s="794"/>
      <c r="D21" s="794"/>
      <c r="E21" s="794"/>
      <c r="F21" s="794"/>
      <c r="G21" s="794"/>
      <c r="H21" s="794"/>
      <c r="I21" s="794"/>
      <c r="J21" s="794"/>
      <c r="K21" s="681"/>
    </row>
    <row r="22" spans="2:11" ht="15" customHeight="1">
      <c r="B22" s="794"/>
      <c r="C22" s="794"/>
      <c r="D22" s="794"/>
      <c r="E22" s="794"/>
      <c r="F22" s="794"/>
      <c r="G22" s="794"/>
      <c r="H22" s="794"/>
      <c r="I22" s="794"/>
      <c r="J22" s="794"/>
      <c r="K22" s="681"/>
    </row>
    <row r="23" spans="2:11" ht="15" customHeight="1">
      <c r="B23" s="794"/>
      <c r="C23" s="794"/>
      <c r="D23" s="794"/>
      <c r="E23" s="794"/>
      <c r="F23" s="794"/>
      <c r="G23" s="794"/>
      <c r="H23" s="794"/>
      <c r="I23" s="794"/>
      <c r="J23" s="794"/>
      <c r="K23" s="681"/>
    </row>
    <row r="24" ht="15" customHeight="1"/>
    <row r="25" ht="15" customHeight="1"/>
    <row r="26" ht="15" customHeight="1"/>
    <row r="27" spans="2:11" ht="15" customHeight="1">
      <c r="B27" s="34" t="s">
        <v>173</v>
      </c>
      <c r="C27" s="34"/>
      <c r="D27" s="34"/>
      <c r="E27" s="34"/>
      <c r="F27" s="34"/>
      <c r="G27" s="34"/>
      <c r="H27" s="34"/>
      <c r="I27" s="34"/>
      <c r="J27" s="34"/>
      <c r="K27" s="34"/>
    </row>
    <row r="28" ht="15" customHeight="1"/>
    <row r="29" ht="15" customHeight="1"/>
    <row r="30" spans="2:11" ht="15" customHeight="1">
      <c r="B30" s="795" t="s">
        <v>53</v>
      </c>
      <c r="C30" s="795"/>
      <c r="D30" s="795"/>
      <c r="E30" s="798" t="s">
        <v>566</v>
      </c>
      <c r="F30" s="799"/>
      <c r="G30" s="799"/>
      <c r="H30" s="799"/>
      <c r="I30" s="799"/>
      <c r="J30" s="799"/>
      <c r="K30" s="799"/>
    </row>
    <row r="31" spans="2:11" ht="15" customHeight="1">
      <c r="B31" s="795"/>
      <c r="C31" s="795"/>
      <c r="D31" s="795"/>
      <c r="E31" s="799"/>
      <c r="F31" s="799"/>
      <c r="G31" s="799"/>
      <c r="H31" s="799"/>
      <c r="I31" s="799"/>
      <c r="J31" s="799"/>
      <c r="K31" s="799"/>
    </row>
    <row r="32" spans="2:11" ht="15" customHeight="1">
      <c r="B32" s="795"/>
      <c r="C32" s="795"/>
      <c r="D32" s="795"/>
      <c r="E32" s="799"/>
      <c r="F32" s="799"/>
      <c r="G32" s="799"/>
      <c r="H32" s="799"/>
      <c r="I32" s="799"/>
      <c r="J32" s="799"/>
      <c r="K32" s="799"/>
    </row>
    <row r="33" spans="2:11" ht="15" customHeight="1">
      <c r="B33" s="795" t="s">
        <v>174</v>
      </c>
      <c r="C33" s="795"/>
      <c r="D33" s="795"/>
      <c r="E33" s="796" t="s">
        <v>383</v>
      </c>
      <c r="F33" s="796"/>
      <c r="G33" s="796"/>
      <c r="H33" s="796"/>
      <c r="I33" s="796"/>
      <c r="J33" s="796"/>
      <c r="K33" s="796"/>
    </row>
    <row r="34" spans="2:11" ht="15" customHeight="1">
      <c r="B34" s="795"/>
      <c r="C34" s="795"/>
      <c r="D34" s="795"/>
      <c r="E34" s="796"/>
      <c r="F34" s="796"/>
      <c r="G34" s="796"/>
      <c r="H34" s="796"/>
      <c r="I34" s="796"/>
      <c r="J34" s="796"/>
      <c r="K34" s="796"/>
    </row>
    <row r="35" spans="2:11" ht="15" customHeight="1">
      <c r="B35" s="795"/>
      <c r="C35" s="795"/>
      <c r="D35" s="795"/>
      <c r="E35" s="796"/>
      <c r="F35" s="796"/>
      <c r="G35" s="796"/>
      <c r="H35" s="796"/>
      <c r="I35" s="796"/>
      <c r="J35" s="796"/>
      <c r="K35" s="796"/>
    </row>
    <row r="36" spans="2:11" ht="15" customHeight="1">
      <c r="B36" s="795" t="s">
        <v>486</v>
      </c>
      <c r="C36" s="795"/>
      <c r="D36" s="795"/>
      <c r="E36" s="796"/>
      <c r="F36" s="796"/>
      <c r="G36" s="796"/>
      <c r="H36" s="796"/>
      <c r="I36" s="796"/>
      <c r="J36" s="796"/>
      <c r="K36" s="796"/>
    </row>
    <row r="37" spans="2:11" ht="15" customHeight="1">
      <c r="B37" s="795"/>
      <c r="C37" s="795"/>
      <c r="D37" s="795"/>
      <c r="E37" s="796"/>
      <c r="F37" s="796"/>
      <c r="G37" s="796"/>
      <c r="H37" s="796"/>
      <c r="I37" s="796"/>
      <c r="J37" s="796"/>
      <c r="K37" s="796"/>
    </row>
    <row r="38" spans="2:11" ht="15" customHeight="1">
      <c r="B38" s="795"/>
      <c r="C38" s="795"/>
      <c r="D38" s="795"/>
      <c r="E38" s="796"/>
      <c r="F38" s="796"/>
      <c r="G38" s="796"/>
      <c r="H38" s="796"/>
      <c r="I38" s="796"/>
      <c r="J38" s="796"/>
      <c r="K38" s="796"/>
    </row>
    <row r="39" spans="2:11" ht="15" customHeight="1">
      <c r="B39" s="795" t="s">
        <v>194</v>
      </c>
      <c r="C39" s="795"/>
      <c r="D39" s="795"/>
      <c r="E39" s="796"/>
      <c r="F39" s="796"/>
      <c r="G39" s="796"/>
      <c r="H39" s="796"/>
      <c r="I39" s="796"/>
      <c r="J39" s="796"/>
      <c r="K39" s="796"/>
    </row>
    <row r="40" spans="2:11" ht="15" customHeight="1">
      <c r="B40" s="795"/>
      <c r="C40" s="795"/>
      <c r="D40" s="795"/>
      <c r="E40" s="796"/>
      <c r="F40" s="796"/>
      <c r="G40" s="796"/>
      <c r="H40" s="796"/>
      <c r="I40" s="796"/>
      <c r="J40" s="796"/>
      <c r="K40" s="796"/>
    </row>
    <row r="41" spans="2:11" ht="15" customHeight="1">
      <c r="B41" s="795"/>
      <c r="C41" s="795"/>
      <c r="D41" s="795"/>
      <c r="E41" s="796"/>
      <c r="F41" s="796"/>
      <c r="G41" s="796"/>
      <c r="H41" s="796"/>
      <c r="I41" s="796"/>
      <c r="J41" s="796"/>
      <c r="K41" s="796"/>
    </row>
    <row r="42" ht="15" customHeight="1"/>
    <row r="43" spans="2:11" ht="15" customHeight="1">
      <c r="B43" s="263" t="s">
        <v>379</v>
      </c>
      <c r="I43" s="797"/>
      <c r="J43" s="797"/>
      <c r="K43" s="797"/>
    </row>
  </sheetData>
  <sheetProtection/>
  <mergeCells count="15">
    <mergeCell ref="B39:D41"/>
    <mergeCell ref="E39:K41"/>
    <mergeCell ref="I43:K43"/>
    <mergeCell ref="B30:D32"/>
    <mergeCell ref="E30:K32"/>
    <mergeCell ref="B33:D35"/>
    <mergeCell ref="E33:K35"/>
    <mergeCell ref="B36:D38"/>
    <mergeCell ref="E36:K38"/>
    <mergeCell ref="I6:K6"/>
    <mergeCell ref="E11:F11"/>
    <mergeCell ref="F12:G12"/>
    <mergeCell ref="F13:G13"/>
    <mergeCell ref="F14:G14"/>
    <mergeCell ref="B18:K23"/>
  </mergeCells>
  <printOptions/>
  <pageMargins left="0.31496062992125984" right="0.31496062992125984" top="0.5511811023622047" bottom="0.35433070866141736" header="0.31496062992125984" footer="0.31496062992125984"/>
  <pageSetup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13"/>
  </sheetPr>
  <dimension ref="A1:AK50"/>
  <sheetViews>
    <sheetView zoomScalePageLayoutView="0" workbookViewId="0" topLeftCell="A1">
      <selection activeCell="AA30" sqref="AA30"/>
    </sheetView>
  </sheetViews>
  <sheetFormatPr defaultColWidth="9.00390625" defaultRowHeight="13.5"/>
  <cols>
    <col min="1" max="34" width="2.75390625" style="0" customWidth="1"/>
  </cols>
  <sheetData>
    <row r="1" ht="15.75" customHeight="1">
      <c r="AH1" s="39" t="s">
        <v>457</v>
      </c>
    </row>
    <row r="2" spans="1:37" ht="15.7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15.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1:37" ht="15.75" customHeight="1" thickBo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1:37" ht="15.75" customHeight="1">
      <c r="A5" s="10"/>
      <c r="B5" s="10"/>
      <c r="C5" s="10"/>
      <c r="D5" s="61"/>
      <c r="E5" s="62"/>
      <c r="F5" s="62"/>
      <c r="G5" s="63"/>
      <c r="H5" s="64"/>
      <c r="I5" s="64"/>
      <c r="J5" s="64"/>
      <c r="K5" s="64"/>
      <c r="L5" s="64"/>
      <c r="M5" s="64"/>
      <c r="N5" s="64"/>
      <c r="O5" s="64"/>
      <c r="P5" s="64"/>
      <c r="Q5" s="64"/>
      <c r="R5" s="64"/>
      <c r="S5" s="64"/>
      <c r="T5" s="64"/>
      <c r="U5" s="64"/>
      <c r="V5" s="64"/>
      <c r="W5" s="64"/>
      <c r="X5" s="64"/>
      <c r="Y5" s="64"/>
      <c r="Z5" s="64"/>
      <c r="AA5" s="64"/>
      <c r="AB5" s="64"/>
      <c r="AC5" s="64"/>
      <c r="AD5" s="64"/>
      <c r="AE5" s="64"/>
      <c r="AF5" s="64"/>
      <c r="AG5" s="64"/>
      <c r="AH5" s="65"/>
      <c r="AI5" s="6"/>
      <c r="AJ5" s="6"/>
      <c r="AK5" s="6"/>
    </row>
    <row r="6" spans="1:37" ht="15.75" customHeight="1">
      <c r="A6" s="10"/>
      <c r="B6" s="10"/>
      <c r="C6" s="10"/>
      <c r="D6" s="66"/>
      <c r="E6" s="10"/>
      <c r="F6" s="10"/>
      <c r="G6" s="11"/>
      <c r="H6" s="6"/>
      <c r="I6" s="6"/>
      <c r="J6" s="6"/>
      <c r="K6" s="6"/>
      <c r="L6" s="6"/>
      <c r="M6" s="6"/>
      <c r="N6" s="6"/>
      <c r="O6" s="6"/>
      <c r="P6" s="6"/>
      <c r="Q6" s="6"/>
      <c r="R6" s="6"/>
      <c r="S6" s="6"/>
      <c r="T6" s="6"/>
      <c r="U6" s="6"/>
      <c r="V6" s="6"/>
      <c r="W6" s="6"/>
      <c r="X6" s="6"/>
      <c r="Y6" s="6"/>
      <c r="Z6" s="6"/>
      <c r="AA6" s="6"/>
      <c r="AB6" s="6"/>
      <c r="AC6" s="6"/>
      <c r="AD6" s="6"/>
      <c r="AE6" s="6"/>
      <c r="AF6" s="6"/>
      <c r="AG6" s="6"/>
      <c r="AH6" s="67"/>
      <c r="AI6" s="6"/>
      <c r="AJ6" s="6"/>
      <c r="AK6" s="6"/>
    </row>
    <row r="7" spans="1:37" ht="15.75" customHeight="1">
      <c r="A7" s="10"/>
      <c r="B7" s="10"/>
      <c r="C7" s="10"/>
      <c r="D7" s="66"/>
      <c r="E7" s="10"/>
      <c r="F7" s="10"/>
      <c r="G7" s="6"/>
      <c r="H7" s="6"/>
      <c r="I7" s="6"/>
      <c r="J7" s="6"/>
      <c r="K7" s="6"/>
      <c r="L7" s="6"/>
      <c r="M7" s="6"/>
      <c r="N7" s="6"/>
      <c r="O7" s="6"/>
      <c r="P7" s="6"/>
      <c r="Q7" s="6"/>
      <c r="R7" s="6"/>
      <c r="S7" s="6"/>
      <c r="T7" s="6"/>
      <c r="U7" s="6"/>
      <c r="V7" s="6"/>
      <c r="W7" s="6"/>
      <c r="X7" s="6"/>
      <c r="Y7" s="6"/>
      <c r="Z7" s="6"/>
      <c r="AA7" s="6"/>
      <c r="AB7" s="6"/>
      <c r="AC7" s="6"/>
      <c r="AD7" s="6"/>
      <c r="AE7" s="6"/>
      <c r="AF7" s="6"/>
      <c r="AG7" s="6"/>
      <c r="AH7" s="67"/>
      <c r="AI7" s="6"/>
      <c r="AJ7" s="6"/>
      <c r="AK7" s="6"/>
    </row>
    <row r="8" spans="1:37" ht="15.75" customHeight="1">
      <c r="A8" s="10"/>
      <c r="B8" s="10"/>
      <c r="C8" s="10"/>
      <c r="D8" s="66"/>
      <c r="E8" s="10"/>
      <c r="F8" s="10"/>
      <c r="G8" s="68"/>
      <c r="H8" s="6"/>
      <c r="I8" s="6"/>
      <c r="J8" s="6"/>
      <c r="K8" s="6"/>
      <c r="L8" s="6"/>
      <c r="M8" s="6"/>
      <c r="N8" s="6"/>
      <c r="O8" s="6"/>
      <c r="P8" s="10"/>
      <c r="Q8" s="10"/>
      <c r="R8" s="10"/>
      <c r="S8" s="10"/>
      <c r="T8" s="10"/>
      <c r="U8" s="10"/>
      <c r="V8" s="6"/>
      <c r="W8" s="6"/>
      <c r="X8" s="6"/>
      <c r="Y8" s="6"/>
      <c r="Z8" s="6"/>
      <c r="AA8" s="6"/>
      <c r="AB8" s="6"/>
      <c r="AC8" s="6"/>
      <c r="AD8" s="6"/>
      <c r="AE8" s="6"/>
      <c r="AF8" s="6"/>
      <c r="AG8" s="6"/>
      <c r="AH8" s="67"/>
      <c r="AI8" s="6"/>
      <c r="AJ8" s="6"/>
      <c r="AK8" s="6"/>
    </row>
    <row r="9" spans="1:37" ht="15.75" customHeight="1">
      <c r="A9" s="6"/>
      <c r="B9" s="6"/>
      <c r="C9" s="6"/>
      <c r="D9" s="69"/>
      <c r="E9" s="6"/>
      <c r="F9" s="6"/>
      <c r="G9" s="6"/>
      <c r="H9" s="800" t="s">
        <v>223</v>
      </c>
      <c r="I9" s="801"/>
      <c r="J9" s="801"/>
      <c r="K9" s="801"/>
      <c r="L9" s="801"/>
      <c r="M9" s="801"/>
      <c r="N9" s="801"/>
      <c r="O9" s="801"/>
      <c r="P9" s="801"/>
      <c r="Q9" s="801"/>
      <c r="R9" s="801"/>
      <c r="S9" s="801"/>
      <c r="T9" s="801"/>
      <c r="U9" s="801"/>
      <c r="V9" s="801"/>
      <c r="W9" s="801"/>
      <c r="X9" s="801"/>
      <c r="Y9" s="801"/>
      <c r="Z9" s="801"/>
      <c r="AA9" s="801"/>
      <c r="AB9" s="801"/>
      <c r="AC9" s="801"/>
      <c r="AD9" s="801"/>
      <c r="AE9" s="6"/>
      <c r="AF9" s="6"/>
      <c r="AG9" s="6"/>
      <c r="AH9" s="67"/>
      <c r="AI9" s="6"/>
      <c r="AJ9" s="6"/>
      <c r="AK9" s="6"/>
    </row>
    <row r="10" spans="1:37" ht="15.75" customHeight="1">
      <c r="A10" s="12"/>
      <c r="B10" s="12"/>
      <c r="C10" s="70"/>
      <c r="D10" s="71"/>
      <c r="E10" s="70"/>
      <c r="F10" s="70"/>
      <c r="G10" s="70"/>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70"/>
      <c r="AF10" s="70"/>
      <c r="AG10" s="6"/>
      <c r="AH10" s="67"/>
      <c r="AI10" s="6"/>
      <c r="AJ10" s="6"/>
      <c r="AK10" s="6"/>
    </row>
    <row r="11" spans="1:37" ht="15.75" customHeight="1">
      <c r="A11" s="12"/>
      <c r="B11" s="12"/>
      <c r="C11" s="10"/>
      <c r="D11" s="66"/>
      <c r="E11" s="10"/>
      <c r="F11" s="10"/>
      <c r="G11" s="10"/>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10"/>
      <c r="AF11" s="10"/>
      <c r="AG11" s="6"/>
      <c r="AH11" s="67"/>
      <c r="AI11" s="6"/>
      <c r="AJ11" s="6"/>
      <c r="AK11" s="6"/>
    </row>
    <row r="12" spans="1:37" ht="15.75" customHeight="1">
      <c r="A12" s="12"/>
      <c r="B12" s="12"/>
      <c r="C12" s="6"/>
      <c r="D12" s="6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7"/>
      <c r="AI12" s="6"/>
      <c r="AJ12" s="6"/>
      <c r="AK12" s="6"/>
    </row>
    <row r="13" spans="1:37" ht="15.75" customHeight="1">
      <c r="A13" s="12"/>
      <c r="B13" s="12"/>
      <c r="C13" s="6"/>
      <c r="D13" s="69"/>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7"/>
      <c r="AI13" s="6"/>
      <c r="AJ13" s="6"/>
      <c r="AK13" s="6"/>
    </row>
    <row r="14" spans="1:37" ht="15.75" customHeight="1" thickBot="1">
      <c r="A14" s="12"/>
      <c r="B14" s="12"/>
      <c r="C14" s="6"/>
      <c r="D14" s="69"/>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7"/>
      <c r="AI14" s="6"/>
      <c r="AJ14" s="6"/>
      <c r="AK14" s="6"/>
    </row>
    <row r="15" spans="1:37" ht="15.75" customHeight="1" thickBot="1">
      <c r="A15" s="12"/>
      <c r="B15" s="12"/>
      <c r="C15" s="6"/>
      <c r="D15" s="69"/>
      <c r="E15" s="6"/>
      <c r="F15" s="6"/>
      <c r="G15" s="6"/>
      <c r="H15" s="6"/>
      <c r="I15" s="6"/>
      <c r="J15" s="6"/>
      <c r="K15" s="6"/>
      <c r="L15" s="6"/>
      <c r="M15" s="6"/>
      <c r="N15" s="6"/>
      <c r="O15" s="6"/>
      <c r="P15" s="6"/>
      <c r="Q15" s="6"/>
      <c r="R15" s="802" t="s">
        <v>224</v>
      </c>
      <c r="S15" s="803"/>
      <c r="T15" s="803"/>
      <c r="U15" s="803"/>
      <c r="V15" s="803"/>
      <c r="W15" s="803"/>
      <c r="X15" s="803"/>
      <c r="Y15" s="805">
        <f>IF(ISBLANK('一括記入シート（最初に記入してください）'!D51),"",'一括記入シート（最初に記入してください）'!D51)</f>
      </c>
      <c r="Z15" s="806"/>
      <c r="AA15" s="806"/>
      <c r="AB15" s="806"/>
      <c r="AC15" s="806"/>
      <c r="AD15" s="806"/>
      <c r="AE15" s="811" t="s">
        <v>45</v>
      </c>
      <c r="AF15" s="812"/>
      <c r="AG15" s="6"/>
      <c r="AH15" s="67"/>
      <c r="AI15" s="6"/>
      <c r="AJ15" s="6"/>
      <c r="AK15" s="6"/>
    </row>
    <row r="16" spans="1:37" ht="15.75" customHeight="1" thickBot="1">
      <c r="A16" s="6"/>
      <c r="B16" s="6"/>
      <c r="C16" s="6"/>
      <c r="D16" s="69"/>
      <c r="E16" s="6"/>
      <c r="F16" s="6"/>
      <c r="G16" s="6"/>
      <c r="H16" s="6"/>
      <c r="I16" s="6"/>
      <c r="J16" s="6"/>
      <c r="K16" s="6"/>
      <c r="L16" s="6"/>
      <c r="M16" s="6"/>
      <c r="N16" s="6"/>
      <c r="O16" s="6"/>
      <c r="P16" s="6"/>
      <c r="Q16" s="6"/>
      <c r="R16" s="804"/>
      <c r="S16" s="803"/>
      <c r="T16" s="803"/>
      <c r="U16" s="803"/>
      <c r="V16" s="803"/>
      <c r="W16" s="803"/>
      <c r="X16" s="803"/>
      <c r="Y16" s="807"/>
      <c r="Z16" s="808"/>
      <c r="AA16" s="808"/>
      <c r="AB16" s="808"/>
      <c r="AC16" s="808"/>
      <c r="AD16" s="808"/>
      <c r="AE16" s="813"/>
      <c r="AF16" s="814"/>
      <c r="AG16" s="6"/>
      <c r="AH16" s="67"/>
      <c r="AI16" s="6"/>
      <c r="AJ16" s="6"/>
      <c r="AK16" s="6"/>
    </row>
    <row r="17" spans="1:37" ht="15.75" customHeight="1" thickBot="1">
      <c r="A17" s="6"/>
      <c r="B17" s="6"/>
      <c r="C17" s="6"/>
      <c r="D17" s="69"/>
      <c r="E17" s="6"/>
      <c r="F17" s="6"/>
      <c r="G17" s="6"/>
      <c r="H17" s="6"/>
      <c r="I17" s="6"/>
      <c r="J17" s="6"/>
      <c r="K17" s="6"/>
      <c r="L17" s="6"/>
      <c r="M17" s="6"/>
      <c r="N17" s="6"/>
      <c r="O17" s="6"/>
      <c r="P17" s="6"/>
      <c r="Q17" s="6"/>
      <c r="R17" s="804"/>
      <c r="S17" s="803"/>
      <c r="T17" s="803"/>
      <c r="U17" s="803"/>
      <c r="V17" s="803"/>
      <c r="W17" s="803"/>
      <c r="X17" s="803"/>
      <c r="Y17" s="809"/>
      <c r="Z17" s="810"/>
      <c r="AA17" s="810"/>
      <c r="AB17" s="810"/>
      <c r="AC17" s="810"/>
      <c r="AD17" s="810"/>
      <c r="AE17" s="815"/>
      <c r="AF17" s="816"/>
      <c r="AG17" s="6"/>
      <c r="AH17" s="67"/>
      <c r="AI17" s="6"/>
      <c r="AJ17" s="6"/>
      <c r="AK17" s="6"/>
    </row>
    <row r="18" spans="1:37" ht="15.75" customHeight="1" thickBot="1">
      <c r="A18" s="72"/>
      <c r="B18" s="72"/>
      <c r="C18" s="72"/>
      <c r="D18" s="73"/>
      <c r="E18" s="72"/>
      <c r="F18" s="72"/>
      <c r="G18" s="72"/>
      <c r="H18" s="72"/>
      <c r="I18" s="72"/>
      <c r="J18" s="74"/>
      <c r="K18" s="74"/>
      <c r="L18" s="74"/>
      <c r="M18" s="74"/>
      <c r="N18" s="74"/>
      <c r="O18" s="74"/>
      <c r="P18" s="74"/>
      <c r="Q18" s="74"/>
      <c r="R18" s="802" t="s">
        <v>83</v>
      </c>
      <c r="S18" s="803"/>
      <c r="T18" s="803"/>
      <c r="U18" s="803"/>
      <c r="V18" s="803"/>
      <c r="W18" s="803"/>
      <c r="X18" s="803"/>
      <c r="Y18" s="805">
        <f>IF(ISBLANK('一括記入シート（最初に記入してください）'!D52),"",'一括記入シート（最初に記入してください）'!D52)</f>
      </c>
      <c r="Z18" s="806"/>
      <c r="AA18" s="806"/>
      <c r="AB18" s="806"/>
      <c r="AC18" s="806"/>
      <c r="AD18" s="806"/>
      <c r="AE18" s="811" t="s">
        <v>45</v>
      </c>
      <c r="AF18" s="812"/>
      <c r="AG18" s="75"/>
      <c r="AH18" s="76"/>
      <c r="AI18" s="75"/>
      <c r="AJ18" s="75"/>
      <c r="AK18" s="75"/>
    </row>
    <row r="19" spans="1:37" ht="15.75" customHeight="1" thickBot="1">
      <c r="A19" s="72"/>
      <c r="B19" s="72"/>
      <c r="C19" s="72"/>
      <c r="D19" s="73"/>
      <c r="E19" s="72"/>
      <c r="F19" s="72"/>
      <c r="G19" s="72"/>
      <c r="H19" s="72"/>
      <c r="I19" s="72"/>
      <c r="J19" s="74"/>
      <c r="K19" s="74"/>
      <c r="L19" s="74"/>
      <c r="M19" s="74"/>
      <c r="N19" s="74"/>
      <c r="O19" s="74"/>
      <c r="P19" s="74"/>
      <c r="Q19" s="74"/>
      <c r="R19" s="804"/>
      <c r="S19" s="803"/>
      <c r="T19" s="803"/>
      <c r="U19" s="803"/>
      <c r="V19" s="803"/>
      <c r="W19" s="803"/>
      <c r="X19" s="803"/>
      <c r="Y19" s="807"/>
      <c r="Z19" s="808"/>
      <c r="AA19" s="808"/>
      <c r="AB19" s="808"/>
      <c r="AC19" s="808"/>
      <c r="AD19" s="808"/>
      <c r="AE19" s="813"/>
      <c r="AF19" s="814"/>
      <c r="AG19" s="75"/>
      <c r="AH19" s="76"/>
      <c r="AI19" s="75"/>
      <c r="AJ19" s="75"/>
      <c r="AK19" s="75"/>
    </row>
    <row r="20" spans="1:37" ht="15.75" customHeight="1" thickBot="1">
      <c r="A20" s="72"/>
      <c r="B20" s="72"/>
      <c r="C20" s="72"/>
      <c r="D20" s="73"/>
      <c r="E20" s="72"/>
      <c r="F20" s="72"/>
      <c r="G20" s="72"/>
      <c r="H20" s="72"/>
      <c r="I20" s="72"/>
      <c r="J20" s="74"/>
      <c r="K20" s="74"/>
      <c r="L20" s="74"/>
      <c r="M20" s="74"/>
      <c r="N20" s="74"/>
      <c r="O20" s="74"/>
      <c r="P20" s="74"/>
      <c r="Q20" s="74"/>
      <c r="R20" s="804"/>
      <c r="S20" s="803"/>
      <c r="T20" s="803"/>
      <c r="U20" s="803"/>
      <c r="V20" s="803"/>
      <c r="W20" s="803"/>
      <c r="X20" s="803"/>
      <c r="Y20" s="809"/>
      <c r="Z20" s="810"/>
      <c r="AA20" s="810"/>
      <c r="AB20" s="810"/>
      <c r="AC20" s="810"/>
      <c r="AD20" s="810"/>
      <c r="AE20" s="815"/>
      <c r="AF20" s="816"/>
      <c r="AG20" s="6"/>
      <c r="AH20" s="67"/>
      <c r="AI20" s="6"/>
      <c r="AJ20" s="6"/>
      <c r="AK20" s="6"/>
    </row>
    <row r="21" spans="1:37" ht="15.75" customHeight="1">
      <c r="A21" s="72"/>
      <c r="B21" s="72"/>
      <c r="C21" s="72"/>
      <c r="D21" s="73"/>
      <c r="E21" s="72"/>
      <c r="F21" s="72"/>
      <c r="G21" s="72"/>
      <c r="H21" s="72"/>
      <c r="I21" s="72"/>
      <c r="J21" s="74"/>
      <c r="K21" s="74"/>
      <c r="L21" s="74"/>
      <c r="M21" s="74"/>
      <c r="N21" s="74"/>
      <c r="O21" s="74"/>
      <c r="P21" s="74"/>
      <c r="Q21" s="74"/>
      <c r="R21" s="74"/>
      <c r="S21" s="74"/>
      <c r="T21" s="74"/>
      <c r="U21" s="74"/>
      <c r="V21" s="74"/>
      <c r="W21" s="74"/>
      <c r="X21" s="74"/>
      <c r="Y21" s="6"/>
      <c r="Z21" s="6"/>
      <c r="AA21" s="6"/>
      <c r="AB21" s="6"/>
      <c r="AC21" s="6"/>
      <c r="AD21" s="6"/>
      <c r="AE21" s="6"/>
      <c r="AF21" s="6"/>
      <c r="AG21" s="6"/>
      <c r="AH21" s="67"/>
      <c r="AI21" s="6"/>
      <c r="AJ21" s="6"/>
      <c r="AK21" s="6"/>
    </row>
    <row r="22" spans="1:37" ht="15.75" customHeight="1">
      <c r="A22" s="72"/>
      <c r="B22" s="72"/>
      <c r="C22" s="72"/>
      <c r="D22" s="73"/>
      <c r="E22" s="72"/>
      <c r="F22" s="72"/>
      <c r="G22" s="72"/>
      <c r="H22" s="72"/>
      <c r="I22" s="72"/>
      <c r="J22" s="74"/>
      <c r="K22" s="74"/>
      <c r="L22" s="74"/>
      <c r="M22" s="74"/>
      <c r="N22" s="74"/>
      <c r="O22" s="74"/>
      <c r="P22" s="74"/>
      <c r="Q22" s="74"/>
      <c r="R22" s="74"/>
      <c r="S22" s="74"/>
      <c r="T22" s="74"/>
      <c r="U22" s="74"/>
      <c r="V22" s="74"/>
      <c r="W22" s="74"/>
      <c r="X22" s="74"/>
      <c r="Y22" s="6"/>
      <c r="Z22" s="6"/>
      <c r="AA22" s="6"/>
      <c r="AB22" s="6"/>
      <c r="AC22" s="6"/>
      <c r="AD22" s="6"/>
      <c r="AE22" s="6"/>
      <c r="AF22" s="6"/>
      <c r="AG22" s="6"/>
      <c r="AH22" s="67"/>
      <c r="AI22" s="6"/>
      <c r="AJ22" s="6"/>
      <c r="AK22" s="6"/>
    </row>
    <row r="23" spans="1:37" ht="15.75" customHeight="1">
      <c r="A23" s="72"/>
      <c r="B23" s="72"/>
      <c r="C23" s="72"/>
      <c r="D23" s="73"/>
      <c r="E23" s="77" t="s">
        <v>225</v>
      </c>
      <c r="F23" s="72"/>
      <c r="G23" s="72"/>
      <c r="H23" s="72"/>
      <c r="I23" s="72"/>
      <c r="J23" s="74"/>
      <c r="K23" s="74"/>
      <c r="L23" s="74"/>
      <c r="M23" s="74"/>
      <c r="N23" s="74"/>
      <c r="O23" s="74"/>
      <c r="P23" s="74"/>
      <c r="Q23" s="74"/>
      <c r="R23" s="74"/>
      <c r="S23" s="74"/>
      <c r="T23" s="74"/>
      <c r="U23" s="74"/>
      <c r="V23" s="74"/>
      <c r="W23" s="74"/>
      <c r="X23" s="74"/>
      <c r="Y23" s="6"/>
      <c r="Z23" s="6"/>
      <c r="AA23" s="6"/>
      <c r="AB23" s="6"/>
      <c r="AC23" s="6"/>
      <c r="AD23" s="6"/>
      <c r="AE23" s="6"/>
      <c r="AF23" s="6"/>
      <c r="AG23" s="6"/>
      <c r="AH23" s="67"/>
      <c r="AI23" s="6"/>
      <c r="AJ23" s="6"/>
      <c r="AK23" s="6"/>
    </row>
    <row r="24" spans="1:37" ht="15.75" customHeight="1">
      <c r="A24" s="11"/>
      <c r="B24" s="6"/>
      <c r="C24" s="6"/>
      <c r="D24" s="69"/>
      <c r="E24" s="6"/>
      <c r="F24" s="11"/>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7"/>
      <c r="AI24" s="6"/>
      <c r="AJ24" s="6"/>
      <c r="AK24" s="6"/>
    </row>
    <row r="25" spans="1:37" ht="15.75" customHeight="1">
      <c r="A25" s="6"/>
      <c r="B25" s="6"/>
      <c r="C25" s="6"/>
      <c r="D25" s="69"/>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7"/>
      <c r="AI25" s="6"/>
      <c r="AJ25" s="6"/>
      <c r="AK25" s="6"/>
    </row>
    <row r="26" spans="1:37" ht="15.75" customHeight="1">
      <c r="A26" s="11"/>
      <c r="B26" s="6"/>
      <c r="C26" s="6"/>
      <c r="D26" s="69"/>
      <c r="E26" s="6"/>
      <c r="F26" s="11"/>
      <c r="G26" s="6"/>
      <c r="H26" s="6"/>
      <c r="I26" s="6"/>
      <c r="J26" s="6"/>
      <c r="K26" s="6"/>
      <c r="L26" s="6"/>
      <c r="M26" s="6"/>
      <c r="N26" s="6"/>
      <c r="O26" s="6"/>
      <c r="P26" s="6"/>
      <c r="Q26" s="6"/>
      <c r="R26" s="6"/>
      <c r="S26" s="6"/>
      <c r="T26" s="6"/>
      <c r="U26" s="6"/>
      <c r="V26" s="6"/>
      <c r="W26" s="6"/>
      <c r="X26" s="824" t="s">
        <v>567</v>
      </c>
      <c r="Y26" s="825"/>
      <c r="Z26" s="825"/>
      <c r="AA26" s="825"/>
      <c r="AB26" s="825"/>
      <c r="AC26" s="825"/>
      <c r="AD26" s="825"/>
      <c r="AE26" s="825"/>
      <c r="AF26" s="825"/>
      <c r="AG26" s="6"/>
      <c r="AH26" s="67"/>
      <c r="AI26" s="6"/>
      <c r="AJ26" s="6"/>
      <c r="AK26" s="6"/>
    </row>
    <row r="27" spans="1:37" ht="15.75" customHeight="1">
      <c r="A27" s="6"/>
      <c r="B27" s="6"/>
      <c r="C27" s="6"/>
      <c r="D27" s="69"/>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7"/>
      <c r="AI27" s="6"/>
      <c r="AJ27" s="6"/>
      <c r="AK27" s="6"/>
    </row>
    <row r="28" spans="1:37" ht="15.75" customHeight="1">
      <c r="A28" s="11"/>
      <c r="B28" s="6"/>
      <c r="C28" s="6"/>
      <c r="D28" s="69"/>
      <c r="E28" s="6"/>
      <c r="F28" s="11"/>
      <c r="G28" s="6"/>
      <c r="H28" s="6"/>
      <c r="I28" s="6"/>
      <c r="J28" s="6"/>
      <c r="K28" s="78"/>
      <c r="L28" s="78"/>
      <c r="M28" s="78"/>
      <c r="N28" s="78"/>
      <c r="O28" s="78"/>
      <c r="P28" s="78"/>
      <c r="Q28" s="78"/>
      <c r="R28" s="78"/>
      <c r="S28" s="78"/>
      <c r="T28" s="78"/>
      <c r="U28" s="78"/>
      <c r="V28" s="78"/>
      <c r="W28" s="78"/>
      <c r="X28" s="78"/>
      <c r="Y28" s="78"/>
      <c r="Z28" s="78"/>
      <c r="AA28" s="78"/>
      <c r="AB28" s="6"/>
      <c r="AC28" s="6"/>
      <c r="AD28" s="6"/>
      <c r="AE28" s="6"/>
      <c r="AF28" s="6"/>
      <c r="AG28" s="6"/>
      <c r="AH28" s="67"/>
      <c r="AI28" s="6"/>
      <c r="AJ28" s="6"/>
      <c r="AK28" s="6"/>
    </row>
    <row r="29" spans="1:37" ht="15.75" customHeight="1">
      <c r="A29" s="6"/>
      <c r="B29" s="6"/>
      <c r="C29" s="6"/>
      <c r="D29" s="69"/>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7"/>
      <c r="AI29" s="6"/>
      <c r="AJ29" s="6"/>
      <c r="AK29" s="6"/>
    </row>
    <row r="30" spans="1:37" ht="15.75" customHeight="1">
      <c r="A30" s="11"/>
      <c r="B30" s="6"/>
      <c r="C30" s="6"/>
      <c r="D30" s="69"/>
      <c r="E30" s="6"/>
      <c r="F30" s="6"/>
      <c r="G30" s="6"/>
      <c r="H30" s="6"/>
      <c r="I30" s="6"/>
      <c r="J30" s="6"/>
      <c r="K30" s="6"/>
      <c r="L30" s="6"/>
      <c r="M30" s="6"/>
      <c r="N30" s="6"/>
      <c r="P30" s="452" t="s">
        <v>226</v>
      </c>
      <c r="Q30" s="452"/>
      <c r="R30" s="452"/>
      <c r="S30" s="452"/>
      <c r="T30" s="452"/>
      <c r="U30" s="2" t="s">
        <v>458</v>
      </c>
      <c r="V30" s="2"/>
      <c r="W30" s="2"/>
      <c r="X30" s="2"/>
      <c r="Y30" s="2"/>
      <c r="Z30" s="2"/>
      <c r="AA30" s="2"/>
      <c r="AB30" s="2"/>
      <c r="AC30" s="2"/>
      <c r="AD30" s="2"/>
      <c r="AE30" s="2"/>
      <c r="AF30" s="84"/>
      <c r="AG30" s="59" t="s">
        <v>172</v>
      </c>
      <c r="AH30" s="67"/>
      <c r="AI30" s="6"/>
      <c r="AJ30" s="6"/>
      <c r="AK30" s="6"/>
    </row>
    <row r="31" spans="1:37" ht="15.75" customHeight="1">
      <c r="A31" s="6"/>
      <c r="B31" s="6"/>
      <c r="C31" s="6"/>
      <c r="D31" s="69"/>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7"/>
      <c r="AI31" s="6"/>
      <c r="AJ31" s="6"/>
      <c r="AK31" s="6"/>
    </row>
    <row r="32" spans="1:37" ht="15.75" customHeight="1">
      <c r="A32" s="6"/>
      <c r="B32" s="6"/>
      <c r="C32" s="6"/>
      <c r="D32" s="69"/>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7"/>
      <c r="AI32" s="6"/>
      <c r="AJ32" s="6"/>
      <c r="AK32" s="6"/>
    </row>
    <row r="33" spans="1:37" ht="15.75" customHeight="1">
      <c r="A33" s="6"/>
      <c r="B33" s="6"/>
      <c r="C33" s="6"/>
      <c r="D33" s="826" t="s">
        <v>227</v>
      </c>
      <c r="E33" s="827"/>
      <c r="F33" s="827"/>
      <c r="G33" s="827"/>
      <c r="H33" s="827"/>
      <c r="I33" s="827"/>
      <c r="J33" s="827"/>
      <c r="K33" s="827"/>
      <c r="L33" s="827"/>
      <c r="M33" s="827"/>
      <c r="N33" s="827"/>
      <c r="O33" s="827"/>
      <c r="P33" s="155"/>
      <c r="Q33" s="156"/>
      <c r="R33" s="156"/>
      <c r="S33" s="156"/>
      <c r="T33" s="156"/>
      <c r="U33" s="156"/>
      <c r="V33" s="156"/>
      <c r="W33" s="156"/>
      <c r="X33" s="156"/>
      <c r="Y33" s="156"/>
      <c r="Z33" s="156"/>
      <c r="AA33" s="156"/>
      <c r="AB33" s="156"/>
      <c r="AC33" s="156"/>
      <c r="AD33" s="156"/>
      <c r="AE33" s="156"/>
      <c r="AF33" s="156"/>
      <c r="AG33" s="156"/>
      <c r="AH33" s="157"/>
      <c r="AI33" s="6"/>
      <c r="AJ33" s="6"/>
      <c r="AK33" s="6"/>
    </row>
    <row r="34" spans="1:37" ht="15.75" customHeight="1">
      <c r="A34" s="6"/>
      <c r="B34" s="6"/>
      <c r="C34" s="6"/>
      <c r="D34" s="828"/>
      <c r="E34" s="827"/>
      <c r="F34" s="827"/>
      <c r="G34" s="827"/>
      <c r="H34" s="827"/>
      <c r="I34" s="827"/>
      <c r="J34" s="827"/>
      <c r="K34" s="827"/>
      <c r="L34" s="827"/>
      <c r="M34" s="827"/>
      <c r="N34" s="827"/>
      <c r="O34" s="827"/>
      <c r="P34" s="158"/>
      <c r="Q34" s="829" t="s">
        <v>568</v>
      </c>
      <c r="R34" s="829"/>
      <c r="S34" s="829"/>
      <c r="T34" s="829"/>
      <c r="U34" s="829"/>
      <c r="V34" s="830" t="s">
        <v>300</v>
      </c>
      <c r="W34" s="830"/>
      <c r="X34" s="830"/>
      <c r="Y34" s="830"/>
      <c r="Z34" s="830"/>
      <c r="AA34" s="830"/>
      <c r="AB34" s="830"/>
      <c r="AC34" s="830"/>
      <c r="AD34" s="830"/>
      <c r="AE34" s="830"/>
      <c r="AF34" s="830"/>
      <c r="AG34" s="830"/>
      <c r="AH34" s="159"/>
      <c r="AI34" s="6"/>
      <c r="AJ34" s="6"/>
      <c r="AK34" s="6"/>
    </row>
    <row r="35" spans="1:37" ht="15.75" customHeight="1">
      <c r="A35" s="6"/>
      <c r="B35" s="6"/>
      <c r="C35" s="6"/>
      <c r="D35" s="828"/>
      <c r="E35" s="827"/>
      <c r="F35" s="827"/>
      <c r="G35" s="827"/>
      <c r="H35" s="827"/>
      <c r="I35" s="827"/>
      <c r="J35" s="827"/>
      <c r="K35" s="827"/>
      <c r="L35" s="827"/>
      <c r="M35" s="827"/>
      <c r="N35" s="827"/>
      <c r="O35" s="827"/>
      <c r="P35" s="158"/>
      <c r="Q35" s="829" t="s">
        <v>459</v>
      </c>
      <c r="R35" s="838"/>
      <c r="S35" s="838"/>
      <c r="T35" s="838"/>
      <c r="U35" s="838"/>
      <c r="V35" s="838"/>
      <c r="W35" s="838"/>
      <c r="X35" s="838"/>
      <c r="Y35" s="838"/>
      <c r="Z35" s="838"/>
      <c r="AA35" s="838"/>
      <c r="AB35" s="838"/>
      <c r="AC35" s="838"/>
      <c r="AD35" s="838"/>
      <c r="AE35" s="838"/>
      <c r="AF35" s="838"/>
      <c r="AG35" s="306"/>
      <c r="AH35" s="159"/>
      <c r="AI35" s="6"/>
      <c r="AJ35" s="6"/>
      <c r="AK35" s="6"/>
    </row>
    <row r="36" spans="1:37" ht="15.75" customHeight="1">
      <c r="A36" s="6"/>
      <c r="B36" s="6"/>
      <c r="C36" s="6"/>
      <c r="D36" s="828"/>
      <c r="E36" s="827"/>
      <c r="F36" s="827"/>
      <c r="G36" s="827"/>
      <c r="H36" s="827"/>
      <c r="I36" s="827"/>
      <c r="J36" s="827"/>
      <c r="K36" s="827"/>
      <c r="L36" s="827"/>
      <c r="M36" s="827"/>
      <c r="N36" s="827"/>
      <c r="O36" s="827"/>
      <c r="P36" s="160"/>
      <c r="Q36" s="161"/>
      <c r="R36" s="161"/>
      <c r="S36" s="161"/>
      <c r="T36" s="161"/>
      <c r="U36" s="161"/>
      <c r="V36" s="161"/>
      <c r="W36" s="161"/>
      <c r="X36" s="161"/>
      <c r="Y36" s="161"/>
      <c r="Z36" s="161"/>
      <c r="AA36" s="161"/>
      <c r="AB36" s="161"/>
      <c r="AC36" s="161"/>
      <c r="AD36" s="161"/>
      <c r="AE36" s="161"/>
      <c r="AF36" s="161"/>
      <c r="AG36" s="161"/>
      <c r="AH36" s="162"/>
      <c r="AI36" s="6"/>
      <c r="AJ36" s="6"/>
      <c r="AK36" s="6"/>
    </row>
    <row r="37" spans="1:37" ht="15.75" customHeight="1">
      <c r="A37" s="14"/>
      <c r="B37" s="14"/>
      <c r="C37" s="14"/>
      <c r="D37" s="826" t="s">
        <v>228</v>
      </c>
      <c r="E37" s="827"/>
      <c r="F37" s="827"/>
      <c r="G37" s="827"/>
      <c r="H37" s="827"/>
      <c r="I37" s="827"/>
      <c r="J37" s="827"/>
      <c r="K37" s="827"/>
      <c r="L37" s="827"/>
      <c r="M37" s="827"/>
      <c r="N37" s="827"/>
      <c r="O37" s="827"/>
      <c r="P37" s="839" t="s">
        <v>453</v>
      </c>
      <c r="Q37" s="839"/>
      <c r="R37" s="839"/>
      <c r="S37" s="839"/>
      <c r="T37" s="839"/>
      <c r="U37" s="839"/>
      <c r="V37" s="839"/>
      <c r="W37" s="839"/>
      <c r="X37" s="839"/>
      <c r="Y37" s="839"/>
      <c r="Z37" s="839"/>
      <c r="AA37" s="839"/>
      <c r="AB37" s="839"/>
      <c r="AC37" s="839"/>
      <c r="AD37" s="839"/>
      <c r="AE37" s="839"/>
      <c r="AF37" s="839"/>
      <c r="AG37" s="839"/>
      <c r="AH37" s="840"/>
      <c r="AI37" s="79"/>
      <c r="AJ37" s="79"/>
      <c r="AK37" s="79"/>
    </row>
    <row r="38" spans="1:37" ht="15.75" customHeight="1">
      <c r="A38" s="14"/>
      <c r="B38" s="14"/>
      <c r="C38" s="14"/>
      <c r="D38" s="828"/>
      <c r="E38" s="827"/>
      <c r="F38" s="827"/>
      <c r="G38" s="827"/>
      <c r="H38" s="827"/>
      <c r="I38" s="827"/>
      <c r="J38" s="827"/>
      <c r="K38" s="827"/>
      <c r="L38" s="827"/>
      <c r="M38" s="827"/>
      <c r="N38" s="827"/>
      <c r="O38" s="827"/>
      <c r="P38" s="839"/>
      <c r="Q38" s="839"/>
      <c r="R38" s="839"/>
      <c r="S38" s="839"/>
      <c r="T38" s="839"/>
      <c r="U38" s="839"/>
      <c r="V38" s="839"/>
      <c r="W38" s="839"/>
      <c r="X38" s="839"/>
      <c r="Y38" s="839"/>
      <c r="Z38" s="839"/>
      <c r="AA38" s="839"/>
      <c r="AB38" s="839"/>
      <c r="AC38" s="839"/>
      <c r="AD38" s="839"/>
      <c r="AE38" s="839"/>
      <c r="AF38" s="839"/>
      <c r="AG38" s="839"/>
      <c r="AH38" s="840"/>
      <c r="AI38" s="79"/>
      <c r="AJ38" s="79"/>
      <c r="AK38" s="79"/>
    </row>
    <row r="39" spans="1:37" ht="15.75" customHeight="1">
      <c r="A39" s="14"/>
      <c r="B39" s="14"/>
      <c r="C39" s="14"/>
      <c r="D39" s="828"/>
      <c r="E39" s="827"/>
      <c r="F39" s="827"/>
      <c r="G39" s="827"/>
      <c r="H39" s="827"/>
      <c r="I39" s="827"/>
      <c r="J39" s="827"/>
      <c r="K39" s="827"/>
      <c r="L39" s="827"/>
      <c r="M39" s="827"/>
      <c r="N39" s="827"/>
      <c r="O39" s="827"/>
      <c r="P39" s="839"/>
      <c r="Q39" s="839"/>
      <c r="R39" s="839"/>
      <c r="S39" s="839"/>
      <c r="T39" s="839"/>
      <c r="U39" s="839"/>
      <c r="V39" s="839"/>
      <c r="W39" s="839"/>
      <c r="X39" s="839"/>
      <c r="Y39" s="839"/>
      <c r="Z39" s="839"/>
      <c r="AA39" s="839"/>
      <c r="AB39" s="839"/>
      <c r="AC39" s="839"/>
      <c r="AD39" s="839"/>
      <c r="AE39" s="839"/>
      <c r="AF39" s="839"/>
      <c r="AG39" s="839"/>
      <c r="AH39" s="840"/>
      <c r="AI39" s="15"/>
      <c r="AJ39" s="15"/>
      <c r="AK39" s="15"/>
    </row>
    <row r="40" spans="1:37" ht="15.75" customHeight="1">
      <c r="A40" s="80"/>
      <c r="B40" s="80"/>
      <c r="C40" s="80"/>
      <c r="D40" s="826" t="s">
        <v>229</v>
      </c>
      <c r="E40" s="827"/>
      <c r="F40" s="827"/>
      <c r="G40" s="827"/>
      <c r="H40" s="827"/>
      <c r="I40" s="827"/>
      <c r="J40" s="827"/>
      <c r="K40" s="827"/>
      <c r="L40" s="827"/>
      <c r="M40" s="827"/>
      <c r="N40" s="827"/>
      <c r="O40" s="827"/>
      <c r="P40" s="841">
        <f>Y15</f>
      </c>
      <c r="Q40" s="842"/>
      <c r="R40" s="842"/>
      <c r="S40" s="842"/>
      <c r="T40" s="842"/>
      <c r="U40" s="842"/>
      <c r="V40" s="842"/>
      <c r="W40" s="842"/>
      <c r="X40" s="842"/>
      <c r="Y40" s="842"/>
      <c r="Z40" s="842"/>
      <c r="AA40" s="817" t="s">
        <v>45</v>
      </c>
      <c r="AB40" s="818"/>
      <c r="AC40" s="818"/>
      <c r="AD40" s="818"/>
      <c r="AE40" s="818"/>
      <c r="AF40" s="818"/>
      <c r="AG40" s="818"/>
      <c r="AH40" s="819"/>
      <c r="AI40" s="81"/>
      <c r="AJ40" s="81"/>
      <c r="AK40" s="81"/>
    </row>
    <row r="41" spans="1:37" ht="15.75" customHeight="1">
      <c r="A41" s="80"/>
      <c r="B41" s="80"/>
      <c r="C41" s="80"/>
      <c r="D41" s="828"/>
      <c r="E41" s="827"/>
      <c r="F41" s="827"/>
      <c r="G41" s="827"/>
      <c r="H41" s="827"/>
      <c r="I41" s="827"/>
      <c r="J41" s="827"/>
      <c r="K41" s="827"/>
      <c r="L41" s="827"/>
      <c r="M41" s="827"/>
      <c r="N41" s="827"/>
      <c r="O41" s="827"/>
      <c r="P41" s="843"/>
      <c r="Q41" s="844"/>
      <c r="R41" s="844"/>
      <c r="S41" s="844"/>
      <c r="T41" s="844"/>
      <c r="U41" s="844"/>
      <c r="V41" s="844"/>
      <c r="W41" s="844"/>
      <c r="X41" s="844"/>
      <c r="Y41" s="844"/>
      <c r="Z41" s="845"/>
      <c r="AA41" s="820"/>
      <c r="AB41" s="820"/>
      <c r="AC41" s="820"/>
      <c r="AD41" s="820"/>
      <c r="AE41" s="820"/>
      <c r="AF41" s="820"/>
      <c r="AG41" s="820"/>
      <c r="AH41" s="821"/>
      <c r="AI41" s="81"/>
      <c r="AJ41" s="81"/>
      <c r="AK41" s="81"/>
    </row>
    <row r="42" spans="1:37" ht="15.75" customHeight="1">
      <c r="A42" s="80"/>
      <c r="B42" s="80"/>
      <c r="C42" s="80"/>
      <c r="D42" s="828"/>
      <c r="E42" s="827"/>
      <c r="F42" s="827"/>
      <c r="G42" s="827"/>
      <c r="H42" s="827"/>
      <c r="I42" s="827"/>
      <c r="J42" s="827"/>
      <c r="K42" s="827"/>
      <c r="L42" s="827"/>
      <c r="M42" s="827"/>
      <c r="N42" s="827"/>
      <c r="O42" s="827"/>
      <c r="P42" s="846"/>
      <c r="Q42" s="847"/>
      <c r="R42" s="847"/>
      <c r="S42" s="847"/>
      <c r="T42" s="847"/>
      <c r="U42" s="847"/>
      <c r="V42" s="847"/>
      <c r="W42" s="847"/>
      <c r="X42" s="847"/>
      <c r="Y42" s="847"/>
      <c r="Z42" s="847"/>
      <c r="AA42" s="822"/>
      <c r="AB42" s="822"/>
      <c r="AC42" s="822"/>
      <c r="AD42" s="822"/>
      <c r="AE42" s="822"/>
      <c r="AF42" s="822"/>
      <c r="AG42" s="822"/>
      <c r="AH42" s="823"/>
      <c r="AI42" s="81"/>
      <c r="AJ42" s="81"/>
      <c r="AK42" s="81"/>
    </row>
    <row r="43" spans="1:37" ht="15.75" customHeight="1">
      <c r="A43" s="80"/>
      <c r="B43" s="80"/>
      <c r="C43" s="80"/>
      <c r="D43" s="826" t="s">
        <v>582</v>
      </c>
      <c r="E43" s="848"/>
      <c r="F43" s="848"/>
      <c r="G43" s="848"/>
      <c r="H43" s="848"/>
      <c r="I43" s="848"/>
      <c r="J43" s="848"/>
      <c r="K43" s="848"/>
      <c r="L43" s="848"/>
      <c r="M43" s="848"/>
      <c r="N43" s="848"/>
      <c r="O43" s="848"/>
      <c r="P43" s="841">
        <f>Y18</f>
      </c>
      <c r="Q43" s="842"/>
      <c r="R43" s="842"/>
      <c r="S43" s="842"/>
      <c r="T43" s="842"/>
      <c r="U43" s="842"/>
      <c r="V43" s="842"/>
      <c r="W43" s="842"/>
      <c r="X43" s="842"/>
      <c r="Y43" s="842"/>
      <c r="Z43" s="842"/>
      <c r="AA43" s="817" t="s">
        <v>45</v>
      </c>
      <c r="AB43" s="818"/>
      <c r="AC43" s="818"/>
      <c r="AD43" s="818"/>
      <c r="AE43" s="818"/>
      <c r="AF43" s="818"/>
      <c r="AG43" s="818"/>
      <c r="AH43" s="819"/>
      <c r="AI43" s="81"/>
      <c r="AJ43" s="81"/>
      <c r="AK43" s="81"/>
    </row>
    <row r="44" spans="1:37" ht="15.75" customHeight="1">
      <c r="A44" s="80"/>
      <c r="B44" s="80"/>
      <c r="C44" s="80"/>
      <c r="D44" s="849"/>
      <c r="E44" s="848"/>
      <c r="F44" s="848"/>
      <c r="G44" s="848"/>
      <c r="H44" s="848"/>
      <c r="I44" s="848"/>
      <c r="J44" s="848"/>
      <c r="K44" s="848"/>
      <c r="L44" s="848"/>
      <c r="M44" s="848"/>
      <c r="N44" s="848"/>
      <c r="O44" s="848"/>
      <c r="P44" s="843"/>
      <c r="Q44" s="844"/>
      <c r="R44" s="844"/>
      <c r="S44" s="844"/>
      <c r="T44" s="844"/>
      <c r="U44" s="844"/>
      <c r="V44" s="844"/>
      <c r="W44" s="844"/>
      <c r="X44" s="844"/>
      <c r="Y44" s="844"/>
      <c r="Z44" s="845"/>
      <c r="AA44" s="820"/>
      <c r="AB44" s="820"/>
      <c r="AC44" s="820"/>
      <c r="AD44" s="820"/>
      <c r="AE44" s="820"/>
      <c r="AF44" s="820"/>
      <c r="AG44" s="820"/>
      <c r="AH44" s="821"/>
      <c r="AI44" s="81"/>
      <c r="AJ44" s="81"/>
      <c r="AK44" s="81"/>
    </row>
    <row r="45" spans="1:37" ht="15.75" customHeight="1">
      <c r="A45" s="80"/>
      <c r="B45" s="80"/>
      <c r="C45" s="80"/>
      <c r="D45" s="849"/>
      <c r="E45" s="848"/>
      <c r="F45" s="848"/>
      <c r="G45" s="848"/>
      <c r="H45" s="848"/>
      <c r="I45" s="848"/>
      <c r="J45" s="848"/>
      <c r="K45" s="848"/>
      <c r="L45" s="848"/>
      <c r="M45" s="848"/>
      <c r="N45" s="848"/>
      <c r="O45" s="848"/>
      <c r="P45" s="846"/>
      <c r="Q45" s="847"/>
      <c r="R45" s="847"/>
      <c r="S45" s="847"/>
      <c r="T45" s="847"/>
      <c r="U45" s="847"/>
      <c r="V45" s="847"/>
      <c r="W45" s="847"/>
      <c r="X45" s="847"/>
      <c r="Y45" s="847"/>
      <c r="Z45" s="847"/>
      <c r="AA45" s="822"/>
      <c r="AB45" s="822"/>
      <c r="AC45" s="822"/>
      <c r="AD45" s="822"/>
      <c r="AE45" s="822"/>
      <c r="AF45" s="822"/>
      <c r="AG45" s="822"/>
      <c r="AH45" s="823"/>
      <c r="AI45" s="81"/>
      <c r="AJ45" s="81"/>
      <c r="AK45" s="81"/>
    </row>
    <row r="46" spans="1:37" ht="15.75" customHeight="1">
      <c r="A46" s="80"/>
      <c r="B46" s="80"/>
      <c r="C46" s="80"/>
      <c r="D46" s="826" t="s">
        <v>86</v>
      </c>
      <c r="E46" s="827"/>
      <c r="F46" s="827"/>
      <c r="G46" s="827"/>
      <c r="H46" s="827"/>
      <c r="I46" s="827"/>
      <c r="J46" s="827"/>
      <c r="K46" s="827"/>
      <c r="L46" s="827"/>
      <c r="M46" s="827"/>
      <c r="N46" s="827"/>
      <c r="O46" s="827"/>
      <c r="P46" s="833"/>
      <c r="Q46" s="834"/>
      <c r="R46" s="834"/>
      <c r="S46" s="834"/>
      <c r="T46" s="834"/>
      <c r="U46" s="834"/>
      <c r="V46" s="834"/>
      <c r="W46" s="834"/>
      <c r="X46" s="834"/>
      <c r="Y46" s="834"/>
      <c r="Z46" s="834"/>
      <c r="AA46" s="834"/>
      <c r="AB46" s="834"/>
      <c r="AC46" s="834"/>
      <c r="AD46" s="834"/>
      <c r="AE46" s="834"/>
      <c r="AF46" s="834"/>
      <c r="AG46" s="834"/>
      <c r="AH46" s="835"/>
      <c r="AI46" s="6"/>
      <c r="AJ46" s="6"/>
      <c r="AK46" s="6"/>
    </row>
    <row r="47" spans="1:37" ht="15.75" customHeight="1">
      <c r="A47" s="10"/>
      <c r="B47" s="10"/>
      <c r="C47" s="10"/>
      <c r="D47" s="828"/>
      <c r="E47" s="827"/>
      <c r="F47" s="827"/>
      <c r="G47" s="827"/>
      <c r="H47" s="827"/>
      <c r="I47" s="827"/>
      <c r="J47" s="827"/>
      <c r="K47" s="827"/>
      <c r="L47" s="827"/>
      <c r="M47" s="827"/>
      <c r="N47" s="827"/>
      <c r="O47" s="827"/>
      <c r="P47" s="834"/>
      <c r="Q47" s="834"/>
      <c r="R47" s="834"/>
      <c r="S47" s="834"/>
      <c r="T47" s="834"/>
      <c r="U47" s="834"/>
      <c r="V47" s="834"/>
      <c r="W47" s="834"/>
      <c r="X47" s="834"/>
      <c r="Y47" s="834"/>
      <c r="Z47" s="834"/>
      <c r="AA47" s="834"/>
      <c r="AB47" s="834"/>
      <c r="AC47" s="834"/>
      <c r="AD47" s="834"/>
      <c r="AE47" s="834"/>
      <c r="AF47" s="834"/>
      <c r="AG47" s="834"/>
      <c r="AH47" s="835"/>
      <c r="AI47" s="6"/>
      <c r="AJ47" s="6"/>
      <c r="AK47" s="6"/>
    </row>
    <row r="48" spans="1:37" ht="15.75" customHeight="1" thickBot="1">
      <c r="A48" s="6"/>
      <c r="B48" s="6"/>
      <c r="C48" s="6"/>
      <c r="D48" s="831"/>
      <c r="E48" s="832"/>
      <c r="F48" s="832"/>
      <c r="G48" s="832"/>
      <c r="H48" s="832"/>
      <c r="I48" s="832"/>
      <c r="J48" s="832"/>
      <c r="K48" s="832"/>
      <c r="L48" s="832"/>
      <c r="M48" s="832"/>
      <c r="N48" s="832"/>
      <c r="O48" s="832"/>
      <c r="P48" s="836"/>
      <c r="Q48" s="836"/>
      <c r="R48" s="836"/>
      <c r="S48" s="836"/>
      <c r="T48" s="836"/>
      <c r="U48" s="836"/>
      <c r="V48" s="836"/>
      <c r="W48" s="836"/>
      <c r="X48" s="836"/>
      <c r="Y48" s="836"/>
      <c r="Z48" s="836"/>
      <c r="AA48" s="836"/>
      <c r="AB48" s="836"/>
      <c r="AC48" s="836"/>
      <c r="AD48" s="836"/>
      <c r="AE48" s="836"/>
      <c r="AF48" s="836"/>
      <c r="AG48" s="836"/>
      <c r="AH48" s="837"/>
      <c r="AI48" s="6"/>
      <c r="AJ48" s="6"/>
      <c r="AK48" s="6"/>
    </row>
    <row r="49" spans="1:37" ht="15.75" customHeight="1">
      <c r="A49" s="6"/>
      <c r="B49" s="6"/>
      <c r="C49" s="6"/>
      <c r="D49" s="6"/>
      <c r="E49" s="6"/>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row>
  </sheetData>
  <sheetProtection/>
  <mergeCells count="23">
    <mergeCell ref="D46:O48"/>
    <mergeCell ref="P46:AH48"/>
    <mergeCell ref="Q35:AF35"/>
    <mergeCell ref="D37:O39"/>
    <mergeCell ref="P37:AH39"/>
    <mergeCell ref="D40:O42"/>
    <mergeCell ref="P40:Z42"/>
    <mergeCell ref="AA40:AH42"/>
    <mergeCell ref="D43:O45"/>
    <mergeCell ref="P43:Z45"/>
    <mergeCell ref="AA43:AH45"/>
    <mergeCell ref="X26:AF26"/>
    <mergeCell ref="P30:T30"/>
    <mergeCell ref="D33:O36"/>
    <mergeCell ref="Q34:U34"/>
    <mergeCell ref="V34:AG34"/>
    <mergeCell ref="H9:AD11"/>
    <mergeCell ref="R15:X17"/>
    <mergeCell ref="Y15:AD17"/>
    <mergeCell ref="AE15:AF17"/>
    <mergeCell ref="R18:X20"/>
    <mergeCell ref="Y18:AD20"/>
    <mergeCell ref="AE18:AF20"/>
  </mergeCell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K61"/>
  <sheetViews>
    <sheetView view="pageLayout" workbookViewId="0" topLeftCell="A1">
      <selection activeCell="P5" sqref="O5:P5"/>
    </sheetView>
  </sheetViews>
  <sheetFormatPr defaultColWidth="9.00390625" defaultRowHeight="13.5"/>
  <cols>
    <col min="1" max="37" width="2.625" style="0" customWidth="1"/>
  </cols>
  <sheetData>
    <row r="1" ht="13.5" customHeight="1">
      <c r="AK1" s="39" t="s">
        <v>460</v>
      </c>
    </row>
    <row r="2" spans="1:37" ht="13.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spans="1:37" ht="13.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row>
    <row r="4" spans="1:37" ht="13.5" customHeight="1">
      <c r="A4" s="60"/>
      <c r="B4" s="82"/>
      <c r="C4" s="82"/>
      <c r="D4" s="82"/>
      <c r="E4" s="82"/>
      <c r="F4" s="82"/>
      <c r="G4" s="82"/>
      <c r="H4" s="82"/>
      <c r="I4" s="82"/>
      <c r="J4" s="82"/>
      <c r="K4" s="82"/>
      <c r="L4" s="82"/>
      <c r="M4" s="82"/>
      <c r="N4" s="82"/>
      <c r="O4" s="82"/>
      <c r="P4" s="82"/>
      <c r="Q4" s="82"/>
      <c r="R4" s="82"/>
      <c r="S4" s="82"/>
      <c r="T4" s="82"/>
      <c r="U4" s="82"/>
      <c r="V4" s="85"/>
      <c r="W4" s="852" t="str">
        <f>IF(ISBLANK('一括記入シート（最初に記入してください）'!C15),"",'一括記入シート（最初に記入してください）'!C15)</f>
        <v>会長</v>
      </c>
      <c r="X4" s="852"/>
      <c r="Y4" s="852"/>
      <c r="Z4" s="852"/>
      <c r="AA4" s="852"/>
      <c r="AB4" s="852"/>
      <c r="AC4" s="852"/>
      <c r="AD4" s="852"/>
      <c r="AE4" s="852"/>
      <c r="AF4" s="852"/>
      <c r="AG4" s="852"/>
      <c r="AH4" s="852"/>
      <c r="AI4" s="852"/>
      <c r="AJ4" s="852"/>
      <c r="AK4" s="852"/>
    </row>
    <row r="5" spans="1:37" ht="13.5" customHeight="1">
      <c r="A5" s="60"/>
      <c r="B5" s="83"/>
      <c r="C5" s="83"/>
      <c r="D5" s="83"/>
      <c r="E5" s="83"/>
      <c r="F5" s="83"/>
      <c r="G5" s="83"/>
      <c r="H5" s="83"/>
      <c r="I5" s="83"/>
      <c r="J5" s="83"/>
      <c r="K5" s="83"/>
      <c r="L5" s="83"/>
      <c r="M5" s="83"/>
      <c r="N5" s="83"/>
      <c r="O5" s="83"/>
      <c r="P5" s="83"/>
      <c r="Q5" s="83"/>
      <c r="R5" s="83"/>
      <c r="S5" s="83"/>
      <c r="T5" s="83"/>
      <c r="U5" s="83"/>
      <c r="V5" s="86"/>
      <c r="W5" s="853" t="s">
        <v>41</v>
      </c>
      <c r="X5" s="854"/>
      <c r="Y5" s="855"/>
      <c r="Z5" s="853" t="s">
        <v>138</v>
      </c>
      <c r="AA5" s="854"/>
      <c r="AB5" s="855"/>
      <c r="AC5" s="853" t="s">
        <v>139</v>
      </c>
      <c r="AD5" s="854"/>
      <c r="AE5" s="855"/>
      <c r="AF5" s="853" t="s">
        <v>140</v>
      </c>
      <c r="AG5" s="854"/>
      <c r="AH5" s="855"/>
      <c r="AI5" s="853" t="s">
        <v>230</v>
      </c>
      <c r="AJ5" s="854"/>
      <c r="AK5" s="855"/>
    </row>
    <row r="6" spans="1:37" ht="13.5" customHeight="1">
      <c r="A6" s="10"/>
      <c r="B6" s="57"/>
      <c r="C6" s="57"/>
      <c r="D6" s="57"/>
      <c r="E6" s="57"/>
      <c r="F6" s="57"/>
      <c r="G6" s="57"/>
      <c r="H6" s="57"/>
      <c r="I6" s="57"/>
      <c r="J6" s="57"/>
      <c r="K6" s="57"/>
      <c r="L6" s="57"/>
      <c r="M6" s="57"/>
      <c r="N6" s="57"/>
      <c r="O6" s="57"/>
      <c r="P6" s="57"/>
      <c r="Q6" s="57"/>
      <c r="R6" s="57"/>
      <c r="S6" s="57"/>
      <c r="T6" s="57"/>
      <c r="U6" s="57"/>
      <c r="V6" s="84"/>
      <c r="W6" s="869"/>
      <c r="X6" s="870"/>
      <c r="Y6" s="871"/>
      <c r="Z6" s="869"/>
      <c r="AA6" s="870"/>
      <c r="AB6" s="871"/>
      <c r="AC6" s="869"/>
      <c r="AD6" s="870"/>
      <c r="AE6" s="871"/>
      <c r="AF6" s="869"/>
      <c r="AG6" s="870"/>
      <c r="AH6" s="871"/>
      <c r="AI6" s="869"/>
      <c r="AJ6" s="870"/>
      <c r="AK6" s="871"/>
    </row>
    <row r="7" spans="1:37" ht="13.5" customHeight="1">
      <c r="A7" s="10"/>
      <c r="B7" s="57"/>
      <c r="C7" s="57"/>
      <c r="D7" s="57"/>
      <c r="E7" s="57"/>
      <c r="F7" s="57"/>
      <c r="G7" s="57"/>
      <c r="H7" s="57"/>
      <c r="I7" s="57"/>
      <c r="J7" s="57"/>
      <c r="K7" s="57"/>
      <c r="L7" s="57"/>
      <c r="M7" s="57"/>
      <c r="N7" s="57"/>
      <c r="O7" s="57"/>
      <c r="P7" s="57"/>
      <c r="Q7" s="57"/>
      <c r="R7" s="57"/>
      <c r="S7" s="57"/>
      <c r="T7" s="57"/>
      <c r="U7" s="57"/>
      <c r="V7" s="84"/>
      <c r="W7" s="872"/>
      <c r="X7" s="544"/>
      <c r="Y7" s="873"/>
      <c r="Z7" s="872"/>
      <c r="AA7" s="544"/>
      <c r="AB7" s="873"/>
      <c r="AC7" s="872"/>
      <c r="AD7" s="544"/>
      <c r="AE7" s="873"/>
      <c r="AF7" s="872"/>
      <c r="AG7" s="544"/>
      <c r="AH7" s="873"/>
      <c r="AI7" s="872"/>
      <c r="AJ7" s="544"/>
      <c r="AK7" s="873"/>
    </row>
    <row r="8" spans="1:37" ht="13.5" customHeight="1">
      <c r="A8" s="10"/>
      <c r="B8" s="57"/>
      <c r="C8" s="57"/>
      <c r="D8" s="57"/>
      <c r="E8" s="57"/>
      <c r="F8" s="57"/>
      <c r="G8" s="57"/>
      <c r="H8" s="57"/>
      <c r="I8" s="57"/>
      <c r="J8" s="57"/>
      <c r="K8" s="57"/>
      <c r="L8" s="57"/>
      <c r="M8" s="57"/>
      <c r="N8" s="57"/>
      <c r="O8" s="57"/>
      <c r="P8" s="57"/>
      <c r="Q8" s="57"/>
      <c r="R8" s="57"/>
      <c r="S8" s="57"/>
      <c r="T8" s="57"/>
      <c r="U8" s="57"/>
      <c r="V8" s="84"/>
      <c r="W8" s="872"/>
      <c r="X8" s="544"/>
      <c r="Y8" s="873"/>
      <c r="Z8" s="872"/>
      <c r="AA8" s="544"/>
      <c r="AB8" s="873"/>
      <c r="AC8" s="872"/>
      <c r="AD8" s="544"/>
      <c r="AE8" s="873"/>
      <c r="AF8" s="872"/>
      <c r="AG8" s="544"/>
      <c r="AH8" s="873"/>
      <c r="AI8" s="872"/>
      <c r="AJ8" s="544"/>
      <c r="AK8" s="873"/>
    </row>
    <row r="9" spans="1:37" ht="13.5" customHeight="1">
      <c r="A9" s="6"/>
      <c r="B9" s="57"/>
      <c r="C9" s="57"/>
      <c r="D9" s="57"/>
      <c r="E9" s="57"/>
      <c r="F9" s="57"/>
      <c r="G9" s="57"/>
      <c r="H9" s="57"/>
      <c r="I9" s="57"/>
      <c r="J9" s="57"/>
      <c r="K9" s="57"/>
      <c r="L9" s="57"/>
      <c r="M9" s="57"/>
      <c r="N9" s="57"/>
      <c r="O9" s="57"/>
      <c r="P9" s="57"/>
      <c r="Q9" s="57"/>
      <c r="R9" s="57"/>
      <c r="S9" s="57"/>
      <c r="T9" s="57"/>
      <c r="U9" s="57"/>
      <c r="V9" s="84"/>
      <c r="W9" s="599"/>
      <c r="X9" s="600"/>
      <c r="Y9" s="874"/>
      <c r="Z9" s="599"/>
      <c r="AA9" s="600"/>
      <c r="AB9" s="874"/>
      <c r="AC9" s="599"/>
      <c r="AD9" s="600"/>
      <c r="AE9" s="874"/>
      <c r="AF9" s="599"/>
      <c r="AG9" s="600"/>
      <c r="AH9" s="874"/>
      <c r="AI9" s="599"/>
      <c r="AJ9" s="600"/>
      <c r="AK9" s="874"/>
    </row>
    <row r="10" spans="1:37" ht="13.5" customHeight="1">
      <c r="A10" s="12"/>
      <c r="B10" s="12"/>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6"/>
      <c r="AH10" s="6"/>
      <c r="AI10" s="6"/>
      <c r="AJ10" s="6"/>
      <c r="AK10" s="6"/>
    </row>
    <row r="11" spans="1:37" ht="13.5" customHeight="1">
      <c r="A11" s="12"/>
      <c r="B11" s="12"/>
      <c r="C11" s="10"/>
      <c r="D11" s="10"/>
      <c r="E11" s="10"/>
      <c r="F11" s="10"/>
      <c r="G11" s="850" t="s">
        <v>332</v>
      </c>
      <c r="H11" s="851"/>
      <c r="I11" s="851"/>
      <c r="J11" s="851"/>
      <c r="K11" s="851"/>
      <c r="L11" s="851"/>
      <c r="M11" s="851"/>
      <c r="N11" s="851"/>
      <c r="O11" s="851"/>
      <c r="P11" s="851"/>
      <c r="Q11" s="851"/>
      <c r="R11" s="851"/>
      <c r="S11" s="851"/>
      <c r="T11" s="851"/>
      <c r="U11" s="851"/>
      <c r="V11" s="851"/>
      <c r="W11" s="851"/>
      <c r="X11" s="851"/>
      <c r="Y11" s="851"/>
      <c r="Z11" s="851"/>
      <c r="AA11" s="851"/>
      <c r="AB11" s="851"/>
      <c r="AC11" s="851"/>
      <c r="AD11" s="851"/>
      <c r="AE11" s="851"/>
      <c r="AF11" s="10"/>
      <c r="AG11" s="6"/>
      <c r="AH11" s="6"/>
      <c r="AI11" s="6"/>
      <c r="AJ11" s="6"/>
      <c r="AK11" s="6"/>
    </row>
    <row r="12" spans="1:37" ht="13.5" customHeight="1">
      <c r="A12" s="12"/>
      <c r="B12" s="12"/>
      <c r="C12" s="6"/>
      <c r="D12" s="6"/>
      <c r="E12" s="6"/>
      <c r="F12" s="6"/>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c r="AD12" s="851"/>
      <c r="AE12" s="851"/>
      <c r="AF12" s="6"/>
      <c r="AG12" s="6"/>
      <c r="AH12" s="6"/>
      <c r="AI12" s="6"/>
      <c r="AJ12" s="6"/>
      <c r="AK12" s="6"/>
    </row>
    <row r="13" spans="1:37" ht="13.5" customHeight="1">
      <c r="A13" s="12"/>
      <c r="B13" s="12"/>
      <c r="C13" s="6"/>
      <c r="D13" s="6"/>
      <c r="E13" s="6"/>
      <c r="F13" s="6"/>
      <c r="G13" s="851"/>
      <c r="H13" s="851"/>
      <c r="I13" s="851"/>
      <c r="J13" s="851"/>
      <c r="K13" s="851"/>
      <c r="L13" s="851"/>
      <c r="M13" s="851"/>
      <c r="N13" s="851"/>
      <c r="O13" s="851"/>
      <c r="P13" s="851"/>
      <c r="Q13" s="851"/>
      <c r="R13" s="851"/>
      <c r="S13" s="851"/>
      <c r="T13" s="851"/>
      <c r="U13" s="851"/>
      <c r="V13" s="851"/>
      <c r="W13" s="851"/>
      <c r="X13" s="851"/>
      <c r="Y13" s="851"/>
      <c r="Z13" s="851"/>
      <c r="AA13" s="851"/>
      <c r="AB13" s="851"/>
      <c r="AC13" s="851"/>
      <c r="AD13" s="851"/>
      <c r="AE13" s="851"/>
      <c r="AF13" s="6"/>
      <c r="AG13" s="6"/>
      <c r="AH13" s="6"/>
      <c r="AI13" s="6"/>
      <c r="AJ13" s="6"/>
      <c r="AK13" s="6"/>
    </row>
    <row r="14" spans="1:37" ht="13.5" customHeight="1">
      <c r="A14" s="12"/>
      <c r="B14" s="12"/>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3.5" customHeight="1">
      <c r="A15" s="12"/>
      <c r="B15" s="856" t="s">
        <v>53</v>
      </c>
      <c r="C15" s="857"/>
      <c r="D15" s="857"/>
      <c r="E15" s="857"/>
      <c r="F15" s="857"/>
      <c r="G15" s="857"/>
      <c r="H15" s="857"/>
      <c r="I15" s="857"/>
      <c r="J15" s="858"/>
      <c r="K15" s="164"/>
      <c r="L15" s="862" t="s">
        <v>568</v>
      </c>
      <c r="M15" s="862"/>
      <c r="N15" s="862"/>
      <c r="O15" s="862"/>
      <c r="P15" s="862"/>
      <c r="Q15" s="862"/>
      <c r="R15" s="862"/>
      <c r="S15" s="663" t="s">
        <v>300</v>
      </c>
      <c r="T15" s="663"/>
      <c r="U15" s="663"/>
      <c r="V15" s="663"/>
      <c r="W15" s="663"/>
      <c r="X15" s="663"/>
      <c r="Y15" s="663"/>
      <c r="Z15" s="663"/>
      <c r="AA15" s="663"/>
      <c r="AB15" s="663"/>
      <c r="AC15" s="663"/>
      <c r="AD15" s="663"/>
      <c r="AE15" s="663"/>
      <c r="AF15" s="663"/>
      <c r="AG15" s="663"/>
      <c r="AH15" s="663"/>
      <c r="AI15" s="663"/>
      <c r="AJ15" s="663"/>
      <c r="AK15" s="165"/>
    </row>
    <row r="16" spans="1:37" ht="13.5" customHeight="1">
      <c r="A16" s="6"/>
      <c r="B16" s="859"/>
      <c r="C16" s="860"/>
      <c r="D16" s="860"/>
      <c r="E16" s="860"/>
      <c r="F16" s="860"/>
      <c r="G16" s="860"/>
      <c r="H16" s="860"/>
      <c r="I16" s="860"/>
      <c r="J16" s="861"/>
      <c r="K16" s="166"/>
      <c r="L16" s="277"/>
      <c r="M16" s="307" t="s">
        <v>461</v>
      </c>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167"/>
    </row>
    <row r="17" spans="1:37" ht="13.5" customHeight="1">
      <c r="A17" s="6"/>
      <c r="B17" s="856" t="s">
        <v>231</v>
      </c>
      <c r="C17" s="857"/>
      <c r="D17" s="857"/>
      <c r="E17" s="857"/>
      <c r="F17" s="857"/>
      <c r="G17" s="857"/>
      <c r="H17" s="857"/>
      <c r="I17" s="857"/>
      <c r="J17" s="858"/>
      <c r="K17" s="863" t="s">
        <v>453</v>
      </c>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65"/>
    </row>
    <row r="18" spans="1:37" ht="13.5" customHeight="1">
      <c r="A18" s="72"/>
      <c r="B18" s="859"/>
      <c r="C18" s="860"/>
      <c r="D18" s="860"/>
      <c r="E18" s="860"/>
      <c r="F18" s="860"/>
      <c r="G18" s="860"/>
      <c r="H18" s="860"/>
      <c r="I18" s="860"/>
      <c r="J18" s="861"/>
      <c r="K18" s="866"/>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8"/>
    </row>
    <row r="19" spans="1:37" ht="13.5" customHeight="1">
      <c r="A19" s="72"/>
      <c r="B19" s="875" t="str">
        <f>IF('一括記入シート（最初に記入してください）'!B22="○","入札開札の日時及び場所",IF('一括記入シート（最初に記入してください）'!B23="○","見積書提出の日時及び場所","入札開札の日時及び場所"))</f>
        <v>入札開札の日時及び場所</v>
      </c>
      <c r="C19" s="876"/>
      <c r="D19" s="876"/>
      <c r="E19" s="876"/>
      <c r="F19" s="876"/>
      <c r="G19" s="876"/>
      <c r="H19" s="876"/>
      <c r="I19" s="876"/>
      <c r="J19" s="877"/>
      <c r="K19" s="884" t="s">
        <v>569</v>
      </c>
      <c r="L19" s="864"/>
      <c r="M19" s="864"/>
      <c r="N19" s="864"/>
      <c r="O19" s="864"/>
      <c r="P19" s="864"/>
      <c r="Q19" s="864"/>
      <c r="R19" s="864"/>
      <c r="S19" s="864"/>
      <c r="T19" s="864"/>
      <c r="U19" s="864"/>
      <c r="V19" s="864"/>
      <c r="W19" s="864"/>
      <c r="X19" s="864"/>
      <c r="Y19" s="864"/>
      <c r="Z19" s="864"/>
      <c r="AA19" s="864"/>
      <c r="AB19" s="864"/>
      <c r="AC19" s="864"/>
      <c r="AD19" s="864"/>
      <c r="AE19" s="864"/>
      <c r="AF19" s="864"/>
      <c r="AG19" s="864"/>
      <c r="AH19" s="864"/>
      <c r="AI19" s="864"/>
      <c r="AJ19" s="864"/>
      <c r="AK19" s="865"/>
    </row>
    <row r="20" spans="1:37" ht="13.5" customHeight="1">
      <c r="A20" s="72"/>
      <c r="B20" s="878"/>
      <c r="C20" s="879"/>
      <c r="D20" s="879"/>
      <c r="E20" s="879"/>
      <c r="F20" s="879"/>
      <c r="G20" s="879"/>
      <c r="H20" s="879"/>
      <c r="I20" s="879"/>
      <c r="J20" s="880"/>
      <c r="K20" s="885"/>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7"/>
    </row>
    <row r="21" spans="1:37" ht="13.5" customHeight="1">
      <c r="A21" s="72"/>
      <c r="B21" s="881"/>
      <c r="C21" s="882"/>
      <c r="D21" s="882"/>
      <c r="E21" s="882"/>
      <c r="F21" s="882"/>
      <c r="G21" s="882"/>
      <c r="H21" s="882"/>
      <c r="I21" s="882"/>
      <c r="J21" s="883"/>
      <c r="K21" s="866"/>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8"/>
    </row>
    <row r="22" spans="1:37" ht="13.5" customHeight="1">
      <c r="A22" s="72"/>
      <c r="B22" s="72"/>
      <c r="C22" s="72"/>
      <c r="D22" s="72"/>
      <c r="E22" s="72"/>
      <c r="F22" s="72"/>
      <c r="G22" s="72"/>
      <c r="H22" s="72"/>
      <c r="I22" s="72"/>
      <c r="J22" s="74"/>
      <c r="K22" s="74"/>
      <c r="L22" s="74"/>
      <c r="M22" s="74"/>
      <c r="N22" s="74"/>
      <c r="O22" s="74"/>
      <c r="P22" s="74"/>
      <c r="Q22" s="74"/>
      <c r="R22" s="74"/>
      <c r="S22" s="74"/>
      <c r="T22" s="74"/>
      <c r="U22" s="74"/>
      <c r="V22" s="74"/>
      <c r="W22" s="74"/>
      <c r="X22" s="74"/>
      <c r="Y22" s="6"/>
      <c r="Z22" s="6"/>
      <c r="AA22" s="6"/>
      <c r="AB22" s="6"/>
      <c r="AC22" s="6"/>
      <c r="AD22" s="6"/>
      <c r="AE22" s="6"/>
      <c r="AF22" s="6"/>
      <c r="AG22" s="6"/>
      <c r="AH22" s="6"/>
      <c r="AI22" s="6"/>
      <c r="AJ22" s="6"/>
      <c r="AK22" s="6"/>
    </row>
    <row r="23" spans="1:37" ht="13.5" customHeight="1">
      <c r="A23" s="72"/>
      <c r="B23" s="72"/>
      <c r="C23" s="72"/>
      <c r="D23" s="72"/>
      <c r="E23" s="72"/>
      <c r="F23" s="72"/>
      <c r="G23" s="72"/>
      <c r="H23" s="72"/>
      <c r="I23" s="72"/>
      <c r="J23" s="74"/>
      <c r="K23" s="74"/>
      <c r="L23" s="74"/>
      <c r="M23" s="74"/>
      <c r="N23" s="74"/>
      <c r="O23" s="74"/>
      <c r="P23" s="74"/>
      <c r="Q23" s="74"/>
      <c r="R23" s="74"/>
      <c r="S23" s="74"/>
      <c r="T23" s="74"/>
      <c r="U23" s="74"/>
      <c r="V23" s="74"/>
      <c r="W23" s="74"/>
      <c r="X23" s="74"/>
      <c r="Y23" s="6"/>
      <c r="Z23" s="6"/>
      <c r="AA23" s="6"/>
      <c r="AB23" s="6"/>
      <c r="AC23" s="6"/>
      <c r="AD23" s="6"/>
      <c r="AE23" s="6"/>
      <c r="AF23" s="888" t="s">
        <v>232</v>
      </c>
      <c r="AG23" s="888"/>
      <c r="AH23" s="888"/>
      <c r="AI23" s="888"/>
      <c r="AJ23" s="888"/>
      <c r="AK23" s="888"/>
    </row>
    <row r="24" spans="1:37" ht="13.5" customHeight="1">
      <c r="A24" s="11"/>
      <c r="B24" s="889" t="s">
        <v>233</v>
      </c>
      <c r="C24" s="890"/>
      <c r="D24" s="890"/>
      <c r="E24" s="890"/>
      <c r="F24" s="890"/>
      <c r="G24" s="890"/>
      <c r="H24" s="890"/>
      <c r="I24" s="890"/>
      <c r="J24" s="891"/>
      <c r="K24" s="597" t="str">
        <f>IF('一括記入シート（最初に記入してください）'!B22="○","第１回入札額",IF('一括記入シート（最初に記入してください）'!B23="○","第１回見積額","第１回入札額"))</f>
        <v>第１回入札額</v>
      </c>
      <c r="L24" s="597"/>
      <c r="M24" s="597"/>
      <c r="N24" s="597"/>
      <c r="O24" s="597"/>
      <c r="P24" s="597"/>
      <c r="Q24" s="597"/>
      <c r="R24" s="597"/>
      <c r="S24" s="597"/>
      <c r="T24" s="597" t="str">
        <f>IF('一括記入シート（最初に記入してください）'!B22="○","第２回入札額",IF('一括記入シート（最初に記入してください）'!B23="○","第２回見積額","第２回入札額"))</f>
        <v>第２回入札額</v>
      </c>
      <c r="U24" s="597"/>
      <c r="V24" s="597"/>
      <c r="W24" s="597"/>
      <c r="X24" s="597"/>
      <c r="Y24" s="597"/>
      <c r="Z24" s="597"/>
      <c r="AA24" s="597"/>
      <c r="AB24" s="597"/>
      <c r="AC24" s="892"/>
      <c r="AD24" s="892"/>
      <c r="AE24" s="892"/>
      <c r="AF24" s="892"/>
      <c r="AG24" s="892"/>
      <c r="AH24" s="892"/>
      <c r="AI24" s="892"/>
      <c r="AJ24" s="892"/>
      <c r="AK24" s="892"/>
    </row>
    <row r="25" spans="1:37" ht="13.5" customHeight="1">
      <c r="A25" s="6"/>
      <c r="B25" s="893" t="s">
        <v>59</v>
      </c>
      <c r="C25" s="894"/>
      <c r="D25" s="894"/>
      <c r="E25" s="894"/>
      <c r="F25" s="894"/>
      <c r="G25" s="894"/>
      <c r="H25" s="894"/>
      <c r="I25" s="894"/>
      <c r="J25" s="895"/>
      <c r="K25" s="597"/>
      <c r="L25" s="597"/>
      <c r="M25" s="597"/>
      <c r="N25" s="597"/>
      <c r="O25" s="597"/>
      <c r="P25" s="597"/>
      <c r="Q25" s="597"/>
      <c r="R25" s="597"/>
      <c r="S25" s="597"/>
      <c r="T25" s="597"/>
      <c r="U25" s="597"/>
      <c r="V25" s="597"/>
      <c r="W25" s="597"/>
      <c r="X25" s="597"/>
      <c r="Y25" s="597"/>
      <c r="Z25" s="597"/>
      <c r="AA25" s="597"/>
      <c r="AB25" s="597"/>
      <c r="AC25" s="892"/>
      <c r="AD25" s="892"/>
      <c r="AE25" s="892"/>
      <c r="AF25" s="892"/>
      <c r="AG25" s="892"/>
      <c r="AH25" s="892"/>
      <c r="AI25" s="892"/>
      <c r="AJ25" s="892"/>
      <c r="AK25" s="892"/>
    </row>
    <row r="26" spans="1:37" ht="13.5" customHeight="1">
      <c r="A26" s="11"/>
      <c r="B26" s="896">
        <f>IF(ISBLANK('一括記入シート（最初に記入してください）'!C68),"",'一括記入シート（最初に記入してください）'!C68)</f>
      </c>
      <c r="C26" s="896"/>
      <c r="D26" s="896"/>
      <c r="E26" s="896"/>
      <c r="F26" s="896"/>
      <c r="G26" s="896"/>
      <c r="H26" s="896"/>
      <c r="I26" s="896"/>
      <c r="J26" s="896"/>
      <c r="K26" s="897">
        <f>IF(ISBLANK('一括記入シート（最初に記入してください）'!D68),"",'一括記入シート（最初に記入してください）'!D68)</f>
      </c>
      <c r="L26" s="897"/>
      <c r="M26" s="897"/>
      <c r="N26" s="897"/>
      <c r="O26" s="897"/>
      <c r="P26" s="897"/>
      <c r="Q26" s="897"/>
      <c r="R26" s="897"/>
      <c r="S26" s="897"/>
      <c r="T26" s="897">
        <f>IF(ISBLANK('一括記入シート（最初に記入してください）'!E68),"",'一括記入シート（最初に記入してください）'!E68)</f>
      </c>
      <c r="U26" s="897"/>
      <c r="V26" s="897"/>
      <c r="W26" s="897"/>
      <c r="X26" s="897"/>
      <c r="Y26" s="897"/>
      <c r="Z26" s="897"/>
      <c r="AA26" s="897"/>
      <c r="AB26" s="897"/>
      <c r="AC26" s="605"/>
      <c r="AD26" s="605"/>
      <c r="AE26" s="605"/>
      <c r="AF26" s="605"/>
      <c r="AG26" s="605"/>
      <c r="AH26" s="605"/>
      <c r="AI26" s="605"/>
      <c r="AJ26" s="605"/>
      <c r="AK26" s="605"/>
    </row>
    <row r="27" spans="1:37" ht="13.5" customHeight="1">
      <c r="A27" s="6"/>
      <c r="B27" s="896"/>
      <c r="C27" s="896"/>
      <c r="D27" s="896"/>
      <c r="E27" s="896"/>
      <c r="F27" s="896"/>
      <c r="G27" s="896"/>
      <c r="H27" s="896"/>
      <c r="I27" s="896"/>
      <c r="J27" s="896"/>
      <c r="K27" s="897"/>
      <c r="L27" s="897"/>
      <c r="M27" s="897"/>
      <c r="N27" s="897"/>
      <c r="O27" s="897"/>
      <c r="P27" s="897"/>
      <c r="Q27" s="897"/>
      <c r="R27" s="897"/>
      <c r="S27" s="897"/>
      <c r="T27" s="897"/>
      <c r="U27" s="897"/>
      <c r="V27" s="897"/>
      <c r="W27" s="897"/>
      <c r="X27" s="897"/>
      <c r="Y27" s="897"/>
      <c r="Z27" s="897"/>
      <c r="AA27" s="897"/>
      <c r="AB27" s="897"/>
      <c r="AC27" s="605"/>
      <c r="AD27" s="605"/>
      <c r="AE27" s="605"/>
      <c r="AF27" s="605"/>
      <c r="AG27" s="605"/>
      <c r="AH27" s="605"/>
      <c r="AI27" s="605"/>
      <c r="AJ27" s="605"/>
      <c r="AK27" s="605"/>
    </row>
    <row r="28" spans="1:37" ht="13.5" customHeight="1">
      <c r="A28" s="11"/>
      <c r="B28" s="896">
        <f>IF(ISBLANK('一括記入シート（最初に記入してください）'!C69),"",'一括記入シート（最初に記入してください）'!C69)</f>
      </c>
      <c r="C28" s="896"/>
      <c r="D28" s="896"/>
      <c r="E28" s="896"/>
      <c r="F28" s="896"/>
      <c r="G28" s="896"/>
      <c r="H28" s="896"/>
      <c r="I28" s="896"/>
      <c r="J28" s="896"/>
      <c r="K28" s="897">
        <f>IF(ISBLANK('一括記入シート（最初に記入してください）'!D69),"",'一括記入シート（最初に記入してください）'!D69)</f>
      </c>
      <c r="L28" s="897"/>
      <c r="M28" s="897"/>
      <c r="N28" s="897"/>
      <c r="O28" s="897"/>
      <c r="P28" s="897"/>
      <c r="Q28" s="897"/>
      <c r="R28" s="897"/>
      <c r="S28" s="897"/>
      <c r="T28" s="897">
        <f>IF(ISBLANK('一括記入シート（最初に記入してください）'!E69),"",'一括記入シート（最初に記入してください）'!E69)</f>
      </c>
      <c r="U28" s="897"/>
      <c r="V28" s="897"/>
      <c r="W28" s="897"/>
      <c r="X28" s="897"/>
      <c r="Y28" s="897"/>
      <c r="Z28" s="897"/>
      <c r="AA28" s="897"/>
      <c r="AB28" s="897"/>
      <c r="AC28" s="605"/>
      <c r="AD28" s="605"/>
      <c r="AE28" s="605"/>
      <c r="AF28" s="605"/>
      <c r="AG28" s="605"/>
      <c r="AH28" s="605"/>
      <c r="AI28" s="605"/>
      <c r="AJ28" s="605"/>
      <c r="AK28" s="605"/>
    </row>
    <row r="29" spans="1:37" ht="13.5" customHeight="1">
      <c r="A29" s="6"/>
      <c r="B29" s="896"/>
      <c r="C29" s="896"/>
      <c r="D29" s="896"/>
      <c r="E29" s="896"/>
      <c r="F29" s="896"/>
      <c r="G29" s="896"/>
      <c r="H29" s="896"/>
      <c r="I29" s="896"/>
      <c r="J29" s="896"/>
      <c r="K29" s="897"/>
      <c r="L29" s="897"/>
      <c r="M29" s="897"/>
      <c r="N29" s="897"/>
      <c r="O29" s="897"/>
      <c r="P29" s="897"/>
      <c r="Q29" s="897"/>
      <c r="R29" s="897"/>
      <c r="S29" s="897"/>
      <c r="T29" s="897"/>
      <c r="U29" s="897"/>
      <c r="V29" s="897"/>
      <c r="W29" s="897"/>
      <c r="X29" s="897"/>
      <c r="Y29" s="897"/>
      <c r="Z29" s="897"/>
      <c r="AA29" s="897"/>
      <c r="AB29" s="897"/>
      <c r="AC29" s="605"/>
      <c r="AD29" s="605"/>
      <c r="AE29" s="605"/>
      <c r="AF29" s="605"/>
      <c r="AG29" s="605"/>
      <c r="AH29" s="605"/>
      <c r="AI29" s="605"/>
      <c r="AJ29" s="605"/>
      <c r="AK29" s="605"/>
    </row>
    <row r="30" spans="1:37" ht="13.5" customHeight="1">
      <c r="A30" s="11"/>
      <c r="B30" s="896">
        <f>IF(ISBLANK('一括記入シート（最初に記入してください）'!C70),"",'一括記入シート（最初に記入してください）'!C70)</f>
      </c>
      <c r="C30" s="896"/>
      <c r="D30" s="896"/>
      <c r="E30" s="896"/>
      <c r="F30" s="896"/>
      <c r="G30" s="896"/>
      <c r="H30" s="896"/>
      <c r="I30" s="896"/>
      <c r="J30" s="896"/>
      <c r="K30" s="897">
        <f>IF(ISBLANK('一括記入シート（最初に記入してください）'!D70),"",'一括記入シート（最初に記入してください）'!D70)</f>
      </c>
      <c r="L30" s="897"/>
      <c r="M30" s="897"/>
      <c r="N30" s="897"/>
      <c r="O30" s="897"/>
      <c r="P30" s="897"/>
      <c r="Q30" s="897"/>
      <c r="R30" s="897"/>
      <c r="S30" s="897"/>
      <c r="T30" s="897">
        <f>IF(ISBLANK('一括記入シート（最初に記入してください）'!E70),"",'一括記入シート（最初に記入してください）'!E70)</f>
      </c>
      <c r="U30" s="897"/>
      <c r="V30" s="897"/>
      <c r="W30" s="897"/>
      <c r="X30" s="897"/>
      <c r="Y30" s="897"/>
      <c r="Z30" s="897"/>
      <c r="AA30" s="897"/>
      <c r="AB30" s="897"/>
      <c r="AC30" s="605"/>
      <c r="AD30" s="605"/>
      <c r="AE30" s="605"/>
      <c r="AF30" s="605"/>
      <c r="AG30" s="605"/>
      <c r="AH30" s="605"/>
      <c r="AI30" s="605"/>
      <c r="AJ30" s="605"/>
      <c r="AK30" s="605"/>
    </row>
    <row r="31" spans="1:37" ht="13.5" customHeight="1">
      <c r="A31" s="6"/>
      <c r="B31" s="896"/>
      <c r="C31" s="896"/>
      <c r="D31" s="896"/>
      <c r="E31" s="896"/>
      <c r="F31" s="896"/>
      <c r="G31" s="896"/>
      <c r="H31" s="896"/>
      <c r="I31" s="896"/>
      <c r="J31" s="896"/>
      <c r="K31" s="897"/>
      <c r="L31" s="897"/>
      <c r="M31" s="897"/>
      <c r="N31" s="897"/>
      <c r="O31" s="897"/>
      <c r="P31" s="897"/>
      <c r="Q31" s="897"/>
      <c r="R31" s="897"/>
      <c r="S31" s="897"/>
      <c r="T31" s="897"/>
      <c r="U31" s="897"/>
      <c r="V31" s="897"/>
      <c r="W31" s="897"/>
      <c r="X31" s="897"/>
      <c r="Y31" s="897"/>
      <c r="Z31" s="897"/>
      <c r="AA31" s="897"/>
      <c r="AB31" s="897"/>
      <c r="AC31" s="605"/>
      <c r="AD31" s="605"/>
      <c r="AE31" s="605"/>
      <c r="AF31" s="605"/>
      <c r="AG31" s="605"/>
      <c r="AH31" s="605"/>
      <c r="AI31" s="605"/>
      <c r="AJ31" s="605"/>
      <c r="AK31" s="605"/>
    </row>
    <row r="32" spans="1:37" ht="13.5" customHeight="1">
      <c r="A32" s="6"/>
      <c r="B32" s="896">
        <f>IF(ISBLANK('一括記入シート（最初に記入してください）'!C71),"",'一括記入シート（最初に記入してください）'!C71)</f>
      </c>
      <c r="C32" s="896"/>
      <c r="D32" s="896"/>
      <c r="E32" s="896"/>
      <c r="F32" s="896"/>
      <c r="G32" s="896"/>
      <c r="H32" s="896"/>
      <c r="I32" s="896"/>
      <c r="J32" s="896"/>
      <c r="K32" s="897">
        <f>IF(ISBLANK('一括記入シート（最初に記入してください）'!D71),"",'一括記入シート（最初に記入してください）'!D71)</f>
      </c>
      <c r="L32" s="897"/>
      <c r="M32" s="897"/>
      <c r="N32" s="897"/>
      <c r="O32" s="897"/>
      <c r="P32" s="897"/>
      <c r="Q32" s="897"/>
      <c r="R32" s="897"/>
      <c r="S32" s="897"/>
      <c r="T32" s="897">
        <f>IF(ISBLANK('一括記入シート（最初に記入してください）'!E71),"",'一括記入シート（最初に記入してください）'!E71)</f>
      </c>
      <c r="U32" s="897"/>
      <c r="V32" s="897"/>
      <c r="W32" s="897"/>
      <c r="X32" s="897"/>
      <c r="Y32" s="897"/>
      <c r="Z32" s="897"/>
      <c r="AA32" s="897"/>
      <c r="AB32" s="897"/>
      <c r="AC32" s="605"/>
      <c r="AD32" s="605"/>
      <c r="AE32" s="605"/>
      <c r="AF32" s="605"/>
      <c r="AG32" s="605"/>
      <c r="AH32" s="605"/>
      <c r="AI32" s="605"/>
      <c r="AJ32" s="605"/>
      <c r="AK32" s="605"/>
    </row>
    <row r="33" spans="1:37" ht="13.5" customHeight="1">
      <c r="A33" s="6"/>
      <c r="B33" s="896"/>
      <c r="C33" s="896"/>
      <c r="D33" s="896"/>
      <c r="E33" s="896"/>
      <c r="F33" s="896"/>
      <c r="G33" s="896"/>
      <c r="H33" s="896"/>
      <c r="I33" s="896"/>
      <c r="J33" s="896"/>
      <c r="K33" s="897"/>
      <c r="L33" s="897"/>
      <c r="M33" s="897"/>
      <c r="N33" s="897"/>
      <c r="O33" s="897"/>
      <c r="P33" s="897"/>
      <c r="Q33" s="897"/>
      <c r="R33" s="897"/>
      <c r="S33" s="897"/>
      <c r="T33" s="897"/>
      <c r="U33" s="897"/>
      <c r="V33" s="897"/>
      <c r="W33" s="897"/>
      <c r="X33" s="897"/>
      <c r="Y33" s="897"/>
      <c r="Z33" s="897"/>
      <c r="AA33" s="897"/>
      <c r="AB33" s="897"/>
      <c r="AC33" s="605"/>
      <c r="AD33" s="605"/>
      <c r="AE33" s="605"/>
      <c r="AF33" s="605"/>
      <c r="AG33" s="605"/>
      <c r="AH33" s="605"/>
      <c r="AI33" s="605"/>
      <c r="AJ33" s="605"/>
      <c r="AK33" s="605"/>
    </row>
    <row r="34" spans="1:37" ht="13.5" customHeight="1">
      <c r="A34" s="6"/>
      <c r="B34" s="896">
        <f>IF(ISBLANK('一括記入シート（最初に記入してください）'!C72),"",'一括記入シート（最初に記入してください）'!C72)</f>
      </c>
      <c r="C34" s="896"/>
      <c r="D34" s="896"/>
      <c r="E34" s="896"/>
      <c r="F34" s="896"/>
      <c r="G34" s="896"/>
      <c r="H34" s="896"/>
      <c r="I34" s="896"/>
      <c r="J34" s="896"/>
      <c r="K34" s="897">
        <f>IF(ISBLANK('一括記入シート（最初に記入してください）'!D72),"",'一括記入シート（最初に記入してください）'!D72)</f>
      </c>
      <c r="L34" s="897"/>
      <c r="M34" s="897"/>
      <c r="N34" s="897"/>
      <c r="O34" s="897"/>
      <c r="P34" s="897"/>
      <c r="Q34" s="897"/>
      <c r="R34" s="897"/>
      <c r="S34" s="897"/>
      <c r="T34" s="897">
        <f>IF(ISBLANK('一括記入シート（最初に記入してください）'!E72),"",'一括記入シート（最初に記入してください）'!E72)</f>
      </c>
      <c r="U34" s="897"/>
      <c r="V34" s="897"/>
      <c r="W34" s="897"/>
      <c r="X34" s="897"/>
      <c r="Y34" s="897"/>
      <c r="Z34" s="897"/>
      <c r="AA34" s="897"/>
      <c r="AB34" s="897"/>
      <c r="AC34" s="605"/>
      <c r="AD34" s="605"/>
      <c r="AE34" s="605"/>
      <c r="AF34" s="605"/>
      <c r="AG34" s="605"/>
      <c r="AH34" s="605"/>
      <c r="AI34" s="605"/>
      <c r="AJ34" s="605"/>
      <c r="AK34" s="605"/>
    </row>
    <row r="35" spans="1:37" ht="13.5" customHeight="1">
      <c r="A35" s="6"/>
      <c r="B35" s="896"/>
      <c r="C35" s="896"/>
      <c r="D35" s="896"/>
      <c r="E35" s="896"/>
      <c r="F35" s="896"/>
      <c r="G35" s="896"/>
      <c r="H35" s="896"/>
      <c r="I35" s="896"/>
      <c r="J35" s="896"/>
      <c r="K35" s="897"/>
      <c r="L35" s="897"/>
      <c r="M35" s="897"/>
      <c r="N35" s="897"/>
      <c r="O35" s="897"/>
      <c r="P35" s="897"/>
      <c r="Q35" s="897"/>
      <c r="R35" s="897"/>
      <c r="S35" s="897"/>
      <c r="T35" s="897"/>
      <c r="U35" s="897"/>
      <c r="V35" s="897"/>
      <c r="W35" s="897"/>
      <c r="X35" s="897"/>
      <c r="Y35" s="897"/>
      <c r="Z35" s="897"/>
      <c r="AA35" s="897"/>
      <c r="AB35" s="897"/>
      <c r="AC35" s="605"/>
      <c r="AD35" s="605"/>
      <c r="AE35" s="605"/>
      <c r="AF35" s="605"/>
      <c r="AG35" s="605"/>
      <c r="AH35" s="605"/>
      <c r="AI35" s="605"/>
      <c r="AJ35" s="605"/>
      <c r="AK35" s="605"/>
    </row>
    <row r="36" spans="1:37" ht="13.5" customHeight="1">
      <c r="A36" s="14"/>
      <c r="B36" s="896"/>
      <c r="C36" s="898"/>
      <c r="D36" s="898"/>
      <c r="E36" s="898"/>
      <c r="F36" s="898"/>
      <c r="G36" s="898"/>
      <c r="H36" s="898"/>
      <c r="I36" s="898"/>
      <c r="J36" s="898"/>
      <c r="K36" s="899"/>
      <c r="L36" s="899"/>
      <c r="M36" s="899"/>
      <c r="N36" s="899"/>
      <c r="O36" s="899"/>
      <c r="P36" s="899"/>
      <c r="Q36" s="899"/>
      <c r="R36" s="899"/>
      <c r="S36" s="899"/>
      <c r="T36" s="899"/>
      <c r="U36" s="899"/>
      <c r="V36" s="899"/>
      <c r="W36" s="899"/>
      <c r="X36" s="899"/>
      <c r="Y36" s="899"/>
      <c r="Z36" s="899"/>
      <c r="AA36" s="899"/>
      <c r="AB36" s="899"/>
      <c r="AC36" s="605"/>
      <c r="AD36" s="605"/>
      <c r="AE36" s="605"/>
      <c r="AF36" s="605"/>
      <c r="AG36" s="605"/>
      <c r="AH36" s="605"/>
      <c r="AI36" s="605"/>
      <c r="AJ36" s="605"/>
      <c r="AK36" s="605"/>
    </row>
    <row r="37" spans="1:37" ht="13.5" customHeight="1">
      <c r="A37" s="14"/>
      <c r="B37" s="898"/>
      <c r="C37" s="898"/>
      <c r="D37" s="898"/>
      <c r="E37" s="898"/>
      <c r="F37" s="898"/>
      <c r="G37" s="898"/>
      <c r="H37" s="898"/>
      <c r="I37" s="898"/>
      <c r="J37" s="898"/>
      <c r="K37" s="899"/>
      <c r="L37" s="899"/>
      <c r="M37" s="899"/>
      <c r="N37" s="899"/>
      <c r="O37" s="899"/>
      <c r="P37" s="899"/>
      <c r="Q37" s="899"/>
      <c r="R37" s="899"/>
      <c r="S37" s="899"/>
      <c r="T37" s="899"/>
      <c r="U37" s="899"/>
      <c r="V37" s="899"/>
      <c r="W37" s="899"/>
      <c r="X37" s="899"/>
      <c r="Y37" s="899"/>
      <c r="Z37" s="899"/>
      <c r="AA37" s="899"/>
      <c r="AB37" s="899"/>
      <c r="AC37" s="605"/>
      <c r="AD37" s="605"/>
      <c r="AE37" s="605"/>
      <c r="AF37" s="605"/>
      <c r="AG37" s="605"/>
      <c r="AH37" s="605"/>
      <c r="AI37" s="605"/>
      <c r="AJ37" s="605"/>
      <c r="AK37" s="605"/>
    </row>
    <row r="38" spans="1:37" ht="13.5" customHeight="1">
      <c r="A38" s="14"/>
      <c r="B38" s="896"/>
      <c r="C38" s="898"/>
      <c r="D38" s="898"/>
      <c r="E38" s="898"/>
      <c r="F38" s="898"/>
      <c r="G38" s="898"/>
      <c r="H38" s="898"/>
      <c r="I38" s="898"/>
      <c r="J38" s="898"/>
      <c r="K38" s="899"/>
      <c r="L38" s="899"/>
      <c r="M38" s="899"/>
      <c r="N38" s="899"/>
      <c r="O38" s="899"/>
      <c r="P38" s="899"/>
      <c r="Q38" s="899"/>
      <c r="R38" s="899"/>
      <c r="S38" s="899"/>
      <c r="T38" s="899"/>
      <c r="U38" s="899"/>
      <c r="V38" s="899"/>
      <c r="W38" s="899"/>
      <c r="X38" s="899"/>
      <c r="Y38" s="899"/>
      <c r="Z38" s="899"/>
      <c r="AA38" s="899"/>
      <c r="AB38" s="899"/>
      <c r="AC38" s="605"/>
      <c r="AD38" s="605"/>
      <c r="AE38" s="605"/>
      <c r="AF38" s="605"/>
      <c r="AG38" s="605"/>
      <c r="AH38" s="605"/>
      <c r="AI38" s="605"/>
      <c r="AJ38" s="605"/>
      <c r="AK38" s="605"/>
    </row>
    <row r="39" spans="1:37" ht="13.5" customHeight="1">
      <c r="A39" s="14"/>
      <c r="B39" s="898"/>
      <c r="C39" s="898"/>
      <c r="D39" s="898"/>
      <c r="E39" s="898"/>
      <c r="F39" s="898"/>
      <c r="G39" s="898"/>
      <c r="H39" s="898"/>
      <c r="I39" s="898"/>
      <c r="J39" s="898"/>
      <c r="K39" s="899"/>
      <c r="L39" s="899"/>
      <c r="M39" s="899"/>
      <c r="N39" s="899"/>
      <c r="O39" s="899"/>
      <c r="P39" s="899"/>
      <c r="Q39" s="899"/>
      <c r="R39" s="899"/>
      <c r="S39" s="899"/>
      <c r="T39" s="899"/>
      <c r="U39" s="899"/>
      <c r="V39" s="899"/>
      <c r="W39" s="899"/>
      <c r="X39" s="899"/>
      <c r="Y39" s="899"/>
      <c r="Z39" s="899"/>
      <c r="AA39" s="899"/>
      <c r="AB39" s="899"/>
      <c r="AC39" s="605"/>
      <c r="AD39" s="605"/>
      <c r="AE39" s="605"/>
      <c r="AF39" s="605"/>
      <c r="AG39" s="605"/>
      <c r="AH39" s="605"/>
      <c r="AI39" s="605"/>
      <c r="AJ39" s="605"/>
      <c r="AK39" s="605"/>
    </row>
    <row r="40" spans="1:37" ht="13.5" customHeight="1">
      <c r="A40" s="80"/>
      <c r="B40" s="896"/>
      <c r="C40" s="898"/>
      <c r="D40" s="898"/>
      <c r="E40" s="898"/>
      <c r="F40" s="898"/>
      <c r="G40" s="898"/>
      <c r="H40" s="898"/>
      <c r="I40" s="898"/>
      <c r="J40" s="898"/>
      <c r="K40" s="899"/>
      <c r="L40" s="899"/>
      <c r="M40" s="899"/>
      <c r="N40" s="899"/>
      <c r="O40" s="899"/>
      <c r="P40" s="899"/>
      <c r="Q40" s="899"/>
      <c r="R40" s="899"/>
      <c r="S40" s="899"/>
      <c r="T40" s="899"/>
      <c r="U40" s="899"/>
      <c r="V40" s="899"/>
      <c r="W40" s="899"/>
      <c r="X40" s="899"/>
      <c r="Y40" s="899"/>
      <c r="Z40" s="899"/>
      <c r="AA40" s="899"/>
      <c r="AB40" s="899"/>
      <c r="AC40" s="605"/>
      <c r="AD40" s="605"/>
      <c r="AE40" s="605"/>
      <c r="AF40" s="605"/>
      <c r="AG40" s="605"/>
      <c r="AH40" s="605"/>
      <c r="AI40" s="605"/>
      <c r="AJ40" s="605"/>
      <c r="AK40" s="605"/>
    </row>
    <row r="41" spans="1:37" ht="13.5" customHeight="1">
      <c r="A41" s="80"/>
      <c r="B41" s="898"/>
      <c r="C41" s="898"/>
      <c r="D41" s="898"/>
      <c r="E41" s="898"/>
      <c r="F41" s="898"/>
      <c r="G41" s="898"/>
      <c r="H41" s="898"/>
      <c r="I41" s="898"/>
      <c r="J41" s="898"/>
      <c r="K41" s="899"/>
      <c r="L41" s="899"/>
      <c r="M41" s="899"/>
      <c r="N41" s="899"/>
      <c r="O41" s="899"/>
      <c r="P41" s="899"/>
      <c r="Q41" s="899"/>
      <c r="R41" s="899"/>
      <c r="S41" s="899"/>
      <c r="T41" s="899"/>
      <c r="U41" s="899"/>
      <c r="V41" s="899"/>
      <c r="W41" s="899"/>
      <c r="X41" s="899"/>
      <c r="Y41" s="899"/>
      <c r="Z41" s="899"/>
      <c r="AA41" s="899"/>
      <c r="AB41" s="899"/>
      <c r="AC41" s="605"/>
      <c r="AD41" s="605"/>
      <c r="AE41" s="605"/>
      <c r="AF41" s="605"/>
      <c r="AG41" s="605"/>
      <c r="AH41" s="605"/>
      <c r="AI41" s="605"/>
      <c r="AJ41" s="605"/>
      <c r="AK41" s="605"/>
    </row>
    <row r="42" spans="1:37" ht="13.5" customHeight="1">
      <c r="A42" s="80"/>
      <c r="B42" s="896"/>
      <c r="C42" s="898"/>
      <c r="D42" s="898"/>
      <c r="E42" s="898"/>
      <c r="F42" s="898"/>
      <c r="G42" s="898"/>
      <c r="H42" s="898"/>
      <c r="I42" s="898"/>
      <c r="J42" s="898"/>
      <c r="K42" s="899"/>
      <c r="L42" s="899"/>
      <c r="M42" s="899"/>
      <c r="N42" s="899"/>
      <c r="O42" s="899"/>
      <c r="P42" s="899"/>
      <c r="Q42" s="899"/>
      <c r="R42" s="899"/>
      <c r="S42" s="899"/>
      <c r="T42" s="899"/>
      <c r="U42" s="899"/>
      <c r="V42" s="899"/>
      <c r="W42" s="899"/>
      <c r="X42" s="899"/>
      <c r="Y42" s="899"/>
      <c r="Z42" s="899"/>
      <c r="AA42" s="899"/>
      <c r="AB42" s="899"/>
      <c r="AC42" s="605"/>
      <c r="AD42" s="605"/>
      <c r="AE42" s="605"/>
      <c r="AF42" s="605"/>
      <c r="AG42" s="605"/>
      <c r="AH42" s="605"/>
      <c r="AI42" s="605"/>
      <c r="AJ42" s="605"/>
      <c r="AK42" s="605"/>
    </row>
    <row r="43" spans="1:37" ht="13.5" customHeight="1">
      <c r="A43" s="80"/>
      <c r="B43" s="898"/>
      <c r="C43" s="898"/>
      <c r="D43" s="898"/>
      <c r="E43" s="898"/>
      <c r="F43" s="898"/>
      <c r="G43" s="898"/>
      <c r="H43" s="898"/>
      <c r="I43" s="898"/>
      <c r="J43" s="898"/>
      <c r="K43" s="899"/>
      <c r="L43" s="899"/>
      <c r="M43" s="899"/>
      <c r="N43" s="899"/>
      <c r="O43" s="899"/>
      <c r="P43" s="899"/>
      <c r="Q43" s="899"/>
      <c r="R43" s="899"/>
      <c r="S43" s="899"/>
      <c r="T43" s="899"/>
      <c r="U43" s="899"/>
      <c r="V43" s="899"/>
      <c r="W43" s="899"/>
      <c r="X43" s="899"/>
      <c r="Y43" s="899"/>
      <c r="Z43" s="899"/>
      <c r="AA43" s="899"/>
      <c r="AB43" s="899"/>
      <c r="AC43" s="605"/>
      <c r="AD43" s="605"/>
      <c r="AE43" s="605"/>
      <c r="AF43" s="605"/>
      <c r="AG43" s="605"/>
      <c r="AH43" s="605"/>
      <c r="AI43" s="605"/>
      <c r="AJ43" s="605"/>
      <c r="AK43" s="605"/>
    </row>
    <row r="44" spans="1:37" ht="13.5" customHeight="1">
      <c r="A44" s="80"/>
      <c r="B44" s="896"/>
      <c r="C44" s="898"/>
      <c r="D44" s="898"/>
      <c r="E44" s="898"/>
      <c r="F44" s="898"/>
      <c r="G44" s="898"/>
      <c r="H44" s="898"/>
      <c r="I44" s="898"/>
      <c r="J44" s="898"/>
      <c r="K44" s="899"/>
      <c r="L44" s="899"/>
      <c r="M44" s="899"/>
      <c r="N44" s="899"/>
      <c r="O44" s="899"/>
      <c r="P44" s="899"/>
      <c r="Q44" s="899"/>
      <c r="R44" s="899"/>
      <c r="S44" s="899"/>
      <c r="T44" s="899"/>
      <c r="U44" s="899"/>
      <c r="V44" s="899"/>
      <c r="W44" s="899"/>
      <c r="X44" s="899"/>
      <c r="Y44" s="899"/>
      <c r="Z44" s="899"/>
      <c r="AA44" s="899"/>
      <c r="AB44" s="899"/>
      <c r="AC44" s="605"/>
      <c r="AD44" s="605"/>
      <c r="AE44" s="605"/>
      <c r="AF44" s="605"/>
      <c r="AG44" s="605"/>
      <c r="AH44" s="605"/>
      <c r="AI44" s="605"/>
      <c r="AJ44" s="605"/>
      <c r="AK44" s="605"/>
    </row>
    <row r="45" spans="1:37" ht="13.5" customHeight="1">
      <c r="A45" s="80"/>
      <c r="B45" s="898"/>
      <c r="C45" s="898"/>
      <c r="D45" s="898"/>
      <c r="E45" s="898"/>
      <c r="F45" s="898"/>
      <c r="G45" s="898"/>
      <c r="H45" s="898"/>
      <c r="I45" s="898"/>
      <c r="J45" s="898"/>
      <c r="K45" s="899"/>
      <c r="L45" s="899"/>
      <c r="M45" s="899"/>
      <c r="N45" s="899"/>
      <c r="O45" s="899"/>
      <c r="P45" s="899"/>
      <c r="Q45" s="899"/>
      <c r="R45" s="899"/>
      <c r="S45" s="899"/>
      <c r="T45" s="899"/>
      <c r="U45" s="899"/>
      <c r="V45" s="899"/>
      <c r="W45" s="899"/>
      <c r="X45" s="899"/>
      <c r="Y45" s="899"/>
      <c r="Z45" s="899"/>
      <c r="AA45" s="899"/>
      <c r="AB45" s="899"/>
      <c r="AC45" s="605"/>
      <c r="AD45" s="605"/>
      <c r="AE45" s="605"/>
      <c r="AF45" s="605"/>
      <c r="AG45" s="605"/>
      <c r="AH45" s="605"/>
      <c r="AI45" s="605"/>
      <c r="AJ45" s="605"/>
      <c r="AK45" s="605"/>
    </row>
    <row r="46" spans="1:37" ht="13.5" customHeight="1">
      <c r="A46" s="80"/>
      <c r="B46" s="896"/>
      <c r="C46" s="898"/>
      <c r="D46" s="898"/>
      <c r="E46" s="898"/>
      <c r="F46" s="898"/>
      <c r="G46" s="898"/>
      <c r="H46" s="898"/>
      <c r="I46" s="898"/>
      <c r="J46" s="898"/>
      <c r="K46" s="899"/>
      <c r="L46" s="899"/>
      <c r="M46" s="899"/>
      <c r="N46" s="899"/>
      <c r="O46" s="899"/>
      <c r="P46" s="899"/>
      <c r="Q46" s="899"/>
      <c r="R46" s="899"/>
      <c r="S46" s="899"/>
      <c r="T46" s="899"/>
      <c r="U46" s="899"/>
      <c r="V46" s="899"/>
      <c r="W46" s="899"/>
      <c r="X46" s="899"/>
      <c r="Y46" s="899"/>
      <c r="Z46" s="899"/>
      <c r="AA46" s="899"/>
      <c r="AB46" s="899"/>
      <c r="AC46" s="605"/>
      <c r="AD46" s="605"/>
      <c r="AE46" s="605"/>
      <c r="AF46" s="605"/>
      <c r="AG46" s="605"/>
      <c r="AH46" s="605"/>
      <c r="AI46" s="605"/>
      <c r="AJ46" s="605"/>
      <c r="AK46" s="605"/>
    </row>
    <row r="47" spans="1:37" ht="13.5" customHeight="1">
      <c r="A47" s="80"/>
      <c r="B47" s="898"/>
      <c r="C47" s="898"/>
      <c r="D47" s="898"/>
      <c r="E47" s="898"/>
      <c r="F47" s="898"/>
      <c r="G47" s="898"/>
      <c r="H47" s="898"/>
      <c r="I47" s="898"/>
      <c r="J47" s="898"/>
      <c r="K47" s="899"/>
      <c r="L47" s="899"/>
      <c r="M47" s="899"/>
      <c r="N47" s="899"/>
      <c r="O47" s="899"/>
      <c r="P47" s="899"/>
      <c r="Q47" s="899"/>
      <c r="R47" s="899"/>
      <c r="S47" s="899"/>
      <c r="T47" s="899"/>
      <c r="U47" s="899"/>
      <c r="V47" s="899"/>
      <c r="W47" s="899"/>
      <c r="X47" s="899"/>
      <c r="Y47" s="899"/>
      <c r="Z47" s="899"/>
      <c r="AA47" s="899"/>
      <c r="AB47" s="899"/>
      <c r="AC47" s="605"/>
      <c r="AD47" s="605"/>
      <c r="AE47" s="605"/>
      <c r="AF47" s="605"/>
      <c r="AG47" s="605"/>
      <c r="AH47" s="605"/>
      <c r="AI47" s="605"/>
      <c r="AJ47" s="605"/>
      <c r="AK47" s="605"/>
    </row>
    <row r="48" spans="1:37" ht="13.5" customHeight="1">
      <c r="A48" s="80"/>
      <c r="B48" s="896"/>
      <c r="C48" s="898"/>
      <c r="D48" s="898"/>
      <c r="E48" s="898"/>
      <c r="F48" s="898"/>
      <c r="G48" s="898"/>
      <c r="H48" s="898"/>
      <c r="I48" s="898"/>
      <c r="J48" s="898"/>
      <c r="K48" s="899"/>
      <c r="L48" s="899"/>
      <c r="M48" s="899"/>
      <c r="N48" s="899"/>
      <c r="O48" s="899"/>
      <c r="P48" s="899"/>
      <c r="Q48" s="899"/>
      <c r="R48" s="899"/>
      <c r="S48" s="899"/>
      <c r="T48" s="899"/>
      <c r="U48" s="899"/>
      <c r="V48" s="899"/>
      <c r="W48" s="899"/>
      <c r="X48" s="899"/>
      <c r="Y48" s="899"/>
      <c r="Z48" s="899"/>
      <c r="AA48" s="899"/>
      <c r="AB48" s="899"/>
      <c r="AC48" s="605"/>
      <c r="AD48" s="605"/>
      <c r="AE48" s="605"/>
      <c r="AF48" s="605"/>
      <c r="AG48" s="605"/>
      <c r="AH48" s="605"/>
      <c r="AI48" s="605"/>
      <c r="AJ48" s="605"/>
      <c r="AK48" s="605"/>
    </row>
    <row r="49" spans="1:37" ht="13.5" customHeight="1">
      <c r="A49" s="10"/>
      <c r="B49" s="898"/>
      <c r="C49" s="898"/>
      <c r="D49" s="898"/>
      <c r="E49" s="898"/>
      <c r="F49" s="898"/>
      <c r="G49" s="898"/>
      <c r="H49" s="898"/>
      <c r="I49" s="898"/>
      <c r="J49" s="898"/>
      <c r="K49" s="899"/>
      <c r="L49" s="899"/>
      <c r="M49" s="899"/>
      <c r="N49" s="899"/>
      <c r="O49" s="899"/>
      <c r="P49" s="899"/>
      <c r="Q49" s="899"/>
      <c r="R49" s="899"/>
      <c r="S49" s="899"/>
      <c r="T49" s="899"/>
      <c r="U49" s="899"/>
      <c r="V49" s="899"/>
      <c r="W49" s="899"/>
      <c r="X49" s="899"/>
      <c r="Y49" s="899"/>
      <c r="Z49" s="899"/>
      <c r="AA49" s="899"/>
      <c r="AB49" s="899"/>
      <c r="AC49" s="605"/>
      <c r="AD49" s="605"/>
      <c r="AE49" s="605"/>
      <c r="AF49" s="605"/>
      <c r="AG49" s="605"/>
      <c r="AH49" s="605"/>
      <c r="AI49" s="605"/>
      <c r="AJ49" s="605"/>
      <c r="AK49" s="605"/>
    </row>
    <row r="50" spans="1:37" ht="13.5" customHeight="1">
      <c r="A50" s="6"/>
      <c r="B50" s="896"/>
      <c r="C50" s="898"/>
      <c r="D50" s="898"/>
      <c r="E50" s="898"/>
      <c r="F50" s="898"/>
      <c r="G50" s="898"/>
      <c r="H50" s="898"/>
      <c r="I50" s="898"/>
      <c r="J50" s="898"/>
      <c r="K50" s="899"/>
      <c r="L50" s="899"/>
      <c r="M50" s="899"/>
      <c r="N50" s="899"/>
      <c r="O50" s="899"/>
      <c r="P50" s="899"/>
      <c r="Q50" s="899"/>
      <c r="R50" s="899"/>
      <c r="S50" s="899"/>
      <c r="T50" s="899"/>
      <c r="U50" s="899"/>
      <c r="V50" s="899"/>
      <c r="W50" s="899"/>
      <c r="X50" s="899"/>
      <c r="Y50" s="899"/>
      <c r="Z50" s="899"/>
      <c r="AA50" s="899"/>
      <c r="AB50" s="899"/>
      <c r="AC50" s="605"/>
      <c r="AD50" s="605"/>
      <c r="AE50" s="605"/>
      <c r="AF50" s="605"/>
      <c r="AG50" s="605"/>
      <c r="AH50" s="605"/>
      <c r="AI50" s="605"/>
      <c r="AJ50" s="605"/>
      <c r="AK50" s="605"/>
    </row>
    <row r="51" spans="1:37" ht="13.5" customHeight="1">
      <c r="A51" s="6"/>
      <c r="B51" s="898"/>
      <c r="C51" s="898"/>
      <c r="D51" s="898"/>
      <c r="E51" s="898"/>
      <c r="F51" s="898"/>
      <c r="G51" s="898"/>
      <c r="H51" s="898"/>
      <c r="I51" s="898"/>
      <c r="J51" s="898"/>
      <c r="K51" s="899"/>
      <c r="L51" s="899"/>
      <c r="M51" s="899"/>
      <c r="N51" s="899"/>
      <c r="O51" s="899"/>
      <c r="P51" s="899"/>
      <c r="Q51" s="899"/>
      <c r="R51" s="899"/>
      <c r="S51" s="899"/>
      <c r="T51" s="899"/>
      <c r="U51" s="899"/>
      <c r="V51" s="899"/>
      <c r="W51" s="899"/>
      <c r="X51" s="899"/>
      <c r="Y51" s="899"/>
      <c r="Z51" s="899"/>
      <c r="AA51" s="899"/>
      <c r="AB51" s="899"/>
      <c r="AC51" s="605"/>
      <c r="AD51" s="605"/>
      <c r="AE51" s="605"/>
      <c r="AF51" s="605"/>
      <c r="AG51" s="605"/>
      <c r="AH51" s="605"/>
      <c r="AI51" s="605"/>
      <c r="AJ51" s="605"/>
      <c r="AK51" s="605"/>
    </row>
    <row r="52" spans="1:37" ht="13.5" customHeight="1">
      <c r="A52" s="6"/>
      <c r="B52" s="6"/>
      <c r="C52" s="6"/>
      <c r="D52" s="906" t="s">
        <v>586</v>
      </c>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906"/>
      <c r="AI52" s="906"/>
      <c r="AJ52" s="906"/>
      <c r="AK52" s="906"/>
    </row>
    <row r="53" spans="1:37" ht="13.5" customHeight="1">
      <c r="A53" s="6"/>
      <c r="B53" s="6"/>
      <c r="C53" s="6"/>
      <c r="D53" s="907"/>
      <c r="E53" s="907"/>
      <c r="F53" s="907"/>
      <c r="G53" s="907"/>
      <c r="H53" s="907"/>
      <c r="I53" s="907"/>
      <c r="J53" s="907"/>
      <c r="K53" s="907"/>
      <c r="L53" s="907"/>
      <c r="M53" s="907"/>
      <c r="N53" s="907"/>
      <c r="O53" s="907"/>
      <c r="P53" s="907"/>
      <c r="Q53" s="907"/>
      <c r="R53" s="907"/>
      <c r="S53" s="907"/>
      <c r="T53" s="907"/>
      <c r="U53" s="907"/>
      <c r="V53" s="907"/>
      <c r="W53" s="907"/>
      <c r="X53" s="907"/>
      <c r="Y53" s="907"/>
      <c r="Z53" s="907"/>
      <c r="AA53" s="907"/>
      <c r="AB53" s="907"/>
      <c r="AC53" s="907"/>
      <c r="AD53" s="907"/>
      <c r="AE53" s="907"/>
      <c r="AF53" s="907"/>
      <c r="AG53" s="907"/>
      <c r="AH53" s="907"/>
      <c r="AI53" s="907"/>
      <c r="AJ53" s="907"/>
      <c r="AK53" s="907"/>
    </row>
    <row r="54" spans="1:37" ht="13.5" customHeight="1">
      <c r="A54" s="6"/>
      <c r="B54" s="908" t="s">
        <v>79</v>
      </c>
      <c r="C54" s="909"/>
      <c r="D54" s="909"/>
      <c r="E54" s="909"/>
      <c r="F54" s="909"/>
      <c r="G54" s="909"/>
      <c r="H54" s="909"/>
      <c r="I54" s="909"/>
      <c r="J54" s="910"/>
      <c r="K54" s="616">
        <f>IF(ISBLANK('一括記入シート（最初に記入してください）'!D74),"",('一括記入シート（最初に記入してください）'!D74))</f>
        <v>0</v>
      </c>
      <c r="L54" s="616"/>
      <c r="M54" s="616"/>
      <c r="N54" s="616"/>
      <c r="O54" s="616"/>
      <c r="P54" s="616"/>
      <c r="Q54" s="616"/>
      <c r="R54" s="616"/>
      <c r="S54" s="616"/>
      <c r="T54" s="914" t="s">
        <v>81</v>
      </c>
      <c r="U54" s="914"/>
      <c r="V54" s="914"/>
      <c r="W54" s="914"/>
      <c r="X54" s="914"/>
      <c r="Y54" s="914"/>
      <c r="Z54" s="914"/>
      <c r="AA54" s="914"/>
      <c r="AB54" s="914"/>
      <c r="AC54" s="616">
        <f>IF(ISBLANK('一括記入シート（最初に記入してください）'!F74),"",'一括記入シート（最初に記入してください）'!F74)</f>
      </c>
      <c r="AD54" s="616"/>
      <c r="AE54" s="616"/>
      <c r="AF54" s="616"/>
      <c r="AG54" s="616"/>
      <c r="AH54" s="616"/>
      <c r="AI54" s="616"/>
      <c r="AJ54" s="616"/>
      <c r="AK54" s="616"/>
    </row>
    <row r="55" spans="1:37" ht="13.5" customHeight="1">
      <c r="A55" s="6"/>
      <c r="B55" s="911"/>
      <c r="C55" s="912"/>
      <c r="D55" s="912"/>
      <c r="E55" s="912"/>
      <c r="F55" s="912"/>
      <c r="G55" s="912"/>
      <c r="H55" s="912"/>
      <c r="I55" s="912"/>
      <c r="J55" s="913"/>
      <c r="K55" s="616"/>
      <c r="L55" s="616"/>
      <c r="M55" s="616"/>
      <c r="N55" s="616"/>
      <c r="O55" s="616"/>
      <c r="P55" s="616"/>
      <c r="Q55" s="616"/>
      <c r="R55" s="616"/>
      <c r="S55" s="616"/>
      <c r="T55" s="914"/>
      <c r="U55" s="914"/>
      <c r="V55" s="914"/>
      <c r="W55" s="914"/>
      <c r="X55" s="914"/>
      <c r="Y55" s="914"/>
      <c r="Z55" s="914"/>
      <c r="AA55" s="914"/>
      <c r="AB55" s="914"/>
      <c r="AC55" s="616"/>
      <c r="AD55" s="616"/>
      <c r="AE55" s="616"/>
      <c r="AF55" s="616"/>
      <c r="AG55" s="616"/>
      <c r="AH55" s="616"/>
      <c r="AI55" s="616"/>
      <c r="AJ55" s="616"/>
      <c r="AK55" s="616"/>
    </row>
    <row r="56" spans="1:37" ht="13.5" customHeight="1">
      <c r="A56" s="6"/>
      <c r="B56" s="606" t="s">
        <v>84</v>
      </c>
      <c r="C56" s="916"/>
      <c r="D56" s="917" t="s">
        <v>596</v>
      </c>
      <c r="E56" s="918"/>
      <c r="F56" s="918"/>
      <c r="G56" s="918"/>
      <c r="H56" s="918"/>
      <c r="I56" s="918"/>
      <c r="J56" s="918"/>
      <c r="K56" s="616">
        <f>IF(ISBLANK('一括記入シート（最初に記入してください）'!D76),"",'一括記入シート（最初に記入してください）'!D76)</f>
        <v>0</v>
      </c>
      <c r="L56" s="616"/>
      <c r="M56" s="616"/>
      <c r="N56" s="616"/>
      <c r="O56" s="616"/>
      <c r="P56" s="616"/>
      <c r="Q56" s="616"/>
      <c r="R56" s="616"/>
      <c r="S56" s="616"/>
      <c r="T56" s="914" t="s">
        <v>83</v>
      </c>
      <c r="U56" s="914"/>
      <c r="V56" s="914"/>
      <c r="W56" s="914"/>
      <c r="X56" s="914"/>
      <c r="Y56" s="914"/>
      <c r="Z56" s="914"/>
      <c r="AA56" s="914"/>
      <c r="AB56" s="914"/>
      <c r="AC56" s="616">
        <f>IF(ISBLANK('一括記入シート（最初に記入してください）'!F75),"",'一括記入シート（最初に記入してください）'!F75)</f>
      </c>
      <c r="AD56" s="616"/>
      <c r="AE56" s="616"/>
      <c r="AF56" s="616"/>
      <c r="AG56" s="616"/>
      <c r="AH56" s="616"/>
      <c r="AI56" s="616"/>
      <c r="AJ56" s="616"/>
      <c r="AK56" s="616"/>
    </row>
    <row r="57" spans="1:37" ht="13.5" customHeight="1">
      <c r="A57" s="6"/>
      <c r="B57" s="916"/>
      <c r="C57" s="916"/>
      <c r="D57" s="918"/>
      <c r="E57" s="918"/>
      <c r="F57" s="918"/>
      <c r="G57" s="918"/>
      <c r="H57" s="918"/>
      <c r="I57" s="918"/>
      <c r="J57" s="918"/>
      <c r="K57" s="616"/>
      <c r="L57" s="616"/>
      <c r="M57" s="616"/>
      <c r="N57" s="616"/>
      <c r="O57" s="616"/>
      <c r="P57" s="616"/>
      <c r="Q57" s="616"/>
      <c r="R57" s="616"/>
      <c r="S57" s="616"/>
      <c r="T57" s="914"/>
      <c r="U57" s="914"/>
      <c r="V57" s="914"/>
      <c r="W57" s="914"/>
      <c r="X57" s="914"/>
      <c r="Y57" s="914"/>
      <c r="Z57" s="914"/>
      <c r="AA57" s="914"/>
      <c r="AB57" s="914"/>
      <c r="AC57" s="616"/>
      <c r="AD57" s="616"/>
      <c r="AE57" s="616"/>
      <c r="AF57" s="616"/>
      <c r="AG57" s="616"/>
      <c r="AH57" s="616"/>
      <c r="AI57" s="616"/>
      <c r="AJ57" s="616"/>
      <c r="AK57" s="616"/>
    </row>
    <row r="58" spans="1:37" ht="13.5" customHeight="1">
      <c r="A58" s="6"/>
      <c r="B58" s="916"/>
      <c r="C58" s="916"/>
      <c r="D58" s="917" t="s">
        <v>587</v>
      </c>
      <c r="E58" s="918"/>
      <c r="F58" s="918"/>
      <c r="G58" s="918"/>
      <c r="H58" s="918"/>
      <c r="I58" s="918"/>
      <c r="J58" s="918"/>
      <c r="K58" s="616">
        <f>IF(ISBLANK('一括記入シート（最初に記入してください）'!D77),"",'一括記入シート（最初に記入してください）'!D77)</f>
        <v>0</v>
      </c>
      <c r="L58" s="616"/>
      <c r="M58" s="616"/>
      <c r="N58" s="616"/>
      <c r="O58" s="616"/>
      <c r="P58" s="616"/>
      <c r="Q58" s="616"/>
      <c r="R58" s="616"/>
      <c r="S58" s="616"/>
      <c r="T58" s="914" t="s">
        <v>86</v>
      </c>
      <c r="U58" s="914"/>
      <c r="V58" s="914"/>
      <c r="W58" s="914"/>
      <c r="X58" s="914"/>
      <c r="Y58" s="914"/>
      <c r="Z58" s="914"/>
      <c r="AA58" s="914"/>
      <c r="AB58" s="914"/>
      <c r="AC58" s="900"/>
      <c r="AD58" s="901"/>
      <c r="AE58" s="901"/>
      <c r="AF58" s="901"/>
      <c r="AG58" s="901"/>
      <c r="AH58" s="901"/>
      <c r="AI58" s="901"/>
      <c r="AJ58" s="901"/>
      <c r="AK58" s="902"/>
    </row>
    <row r="59" spans="1:37" ht="13.5" customHeight="1">
      <c r="A59" s="6"/>
      <c r="B59" s="916"/>
      <c r="C59" s="916"/>
      <c r="D59" s="918"/>
      <c r="E59" s="918"/>
      <c r="F59" s="918"/>
      <c r="G59" s="918"/>
      <c r="H59" s="918"/>
      <c r="I59" s="918"/>
      <c r="J59" s="918"/>
      <c r="K59" s="616"/>
      <c r="L59" s="616"/>
      <c r="M59" s="616"/>
      <c r="N59" s="616"/>
      <c r="O59" s="616"/>
      <c r="P59" s="616"/>
      <c r="Q59" s="616"/>
      <c r="R59" s="616"/>
      <c r="S59" s="616"/>
      <c r="T59" s="914"/>
      <c r="U59" s="914"/>
      <c r="V59" s="914"/>
      <c r="W59" s="914"/>
      <c r="X59" s="914"/>
      <c r="Y59" s="914"/>
      <c r="Z59" s="914"/>
      <c r="AA59" s="914"/>
      <c r="AB59" s="914"/>
      <c r="AC59" s="903"/>
      <c r="AD59" s="904"/>
      <c r="AE59" s="904"/>
      <c r="AF59" s="904"/>
      <c r="AG59" s="904"/>
      <c r="AH59" s="904"/>
      <c r="AI59" s="904"/>
      <c r="AJ59" s="904"/>
      <c r="AK59" s="905"/>
    </row>
    <row r="60" spans="1:37" ht="13.5" customHeight="1">
      <c r="A60" s="6"/>
      <c r="B60" s="6"/>
      <c r="C60" s="6"/>
      <c r="D60" s="6"/>
      <c r="E60" s="6"/>
      <c r="F60" s="6"/>
      <c r="G60" s="6"/>
      <c r="H60" s="6"/>
      <c r="I60" s="6"/>
      <c r="J60" s="6"/>
      <c r="K60" s="6"/>
      <c r="L60" s="6"/>
      <c r="M60" s="6"/>
      <c r="N60" s="6"/>
      <c r="O60" s="6"/>
      <c r="P60" s="6"/>
      <c r="Q60" s="6"/>
      <c r="R60" s="6"/>
      <c r="S60" s="6"/>
      <c r="T60" s="914" t="s">
        <v>88</v>
      </c>
      <c r="U60" s="914"/>
      <c r="V60" s="914"/>
      <c r="W60" s="914"/>
      <c r="X60" s="914"/>
      <c r="Y60" s="914"/>
      <c r="Z60" s="914"/>
      <c r="AA60" s="914"/>
      <c r="AB60" s="914"/>
      <c r="AC60" s="915">
        <f>IF(ISBLANK('一括記入シート（最初に記入してください）'!F77),"",'一括記入シート（最初に記入してください）'!F77)</f>
      </c>
      <c r="AD60" s="915"/>
      <c r="AE60" s="915"/>
      <c r="AF60" s="915"/>
      <c r="AG60" s="915"/>
      <c r="AH60" s="915"/>
      <c r="AI60" s="915"/>
      <c r="AJ60" s="915"/>
      <c r="AK60" s="915"/>
    </row>
    <row r="61" spans="1:37" ht="13.5" customHeight="1">
      <c r="A61" s="6"/>
      <c r="B61" s="6"/>
      <c r="C61" s="6"/>
      <c r="D61" s="6"/>
      <c r="E61" s="6"/>
      <c r="F61" s="6"/>
      <c r="G61" s="6"/>
      <c r="H61" s="6"/>
      <c r="I61" s="6"/>
      <c r="J61" s="6"/>
      <c r="K61" s="6"/>
      <c r="L61" s="6"/>
      <c r="M61" s="6"/>
      <c r="N61" s="6"/>
      <c r="O61" s="6"/>
      <c r="P61" s="6"/>
      <c r="Q61" s="6"/>
      <c r="R61" s="6"/>
      <c r="S61" s="6"/>
      <c r="T61" s="914"/>
      <c r="U61" s="914"/>
      <c r="V61" s="914"/>
      <c r="W61" s="914"/>
      <c r="X61" s="914"/>
      <c r="Y61" s="914"/>
      <c r="Z61" s="914"/>
      <c r="AA61" s="914"/>
      <c r="AB61" s="914"/>
      <c r="AC61" s="915"/>
      <c r="AD61" s="915"/>
      <c r="AE61" s="915"/>
      <c r="AF61" s="915"/>
      <c r="AG61" s="915"/>
      <c r="AH61" s="915"/>
      <c r="AI61" s="915"/>
      <c r="AJ61" s="915"/>
      <c r="AK61" s="915"/>
    </row>
  </sheetData>
  <sheetProtection/>
  <mergeCells count="93">
    <mergeCell ref="T60:AB61"/>
    <mergeCell ref="AC60:AK61"/>
    <mergeCell ref="B56:C59"/>
    <mergeCell ref="D56:J57"/>
    <mergeCell ref="K56:S57"/>
    <mergeCell ref="T56:AB57"/>
    <mergeCell ref="AC56:AK57"/>
    <mergeCell ref="D58:J59"/>
    <mergeCell ref="K58:S59"/>
    <mergeCell ref="T58:AB59"/>
    <mergeCell ref="AC58:AK59"/>
    <mergeCell ref="B50:J51"/>
    <mergeCell ref="K50:S51"/>
    <mergeCell ref="T50:AB51"/>
    <mergeCell ref="AC50:AK51"/>
    <mergeCell ref="D52:AK53"/>
    <mergeCell ref="B54:J55"/>
    <mergeCell ref="K54:S55"/>
    <mergeCell ref="T54:AB55"/>
    <mergeCell ref="AC54:AK55"/>
    <mergeCell ref="B46:J47"/>
    <mergeCell ref="K46:S47"/>
    <mergeCell ref="T46:AB47"/>
    <mergeCell ref="AC46:AK47"/>
    <mergeCell ref="B48:J49"/>
    <mergeCell ref="K48:S49"/>
    <mergeCell ref="T48:AB49"/>
    <mergeCell ref="AC48:AK49"/>
    <mergeCell ref="B42:J43"/>
    <mergeCell ref="K42:S43"/>
    <mergeCell ref="T42:AB43"/>
    <mergeCell ref="AC42:AK43"/>
    <mergeCell ref="B44:J45"/>
    <mergeCell ref="K44:S45"/>
    <mergeCell ref="T44:AB45"/>
    <mergeCell ref="AC44:AK45"/>
    <mergeCell ref="B38:J39"/>
    <mergeCell ref="K38:S39"/>
    <mergeCell ref="T38:AB39"/>
    <mergeCell ref="AC38:AK39"/>
    <mergeCell ref="B40:J41"/>
    <mergeCell ref="K40:S41"/>
    <mergeCell ref="T40:AB41"/>
    <mergeCell ref="AC40:AK41"/>
    <mergeCell ref="B34:J35"/>
    <mergeCell ref="K34:S35"/>
    <mergeCell ref="T34:AB35"/>
    <mergeCell ref="AC34:AK35"/>
    <mergeCell ref="B36:J37"/>
    <mergeCell ref="K36:S37"/>
    <mergeCell ref="T36:AB37"/>
    <mergeCell ref="AC36:AK37"/>
    <mergeCell ref="B30:J31"/>
    <mergeCell ref="K30:S31"/>
    <mergeCell ref="T30:AB31"/>
    <mergeCell ref="AC30:AK31"/>
    <mergeCell ref="B32:J33"/>
    <mergeCell ref="K32:S33"/>
    <mergeCell ref="T32:AB33"/>
    <mergeCell ref="AC32:AK33"/>
    <mergeCell ref="B26:J27"/>
    <mergeCell ref="K26:S27"/>
    <mergeCell ref="T26:AB27"/>
    <mergeCell ref="AC26:AK27"/>
    <mergeCell ref="B28:J29"/>
    <mergeCell ref="K28:S29"/>
    <mergeCell ref="T28:AB29"/>
    <mergeCell ref="AC28:AK29"/>
    <mergeCell ref="B19:J21"/>
    <mergeCell ref="K19:AK21"/>
    <mergeCell ref="AF23:AK23"/>
    <mergeCell ref="B24:J24"/>
    <mergeCell ref="K24:S25"/>
    <mergeCell ref="T24:AB25"/>
    <mergeCell ref="AC24:AK25"/>
    <mergeCell ref="B25:J25"/>
    <mergeCell ref="B15:J16"/>
    <mergeCell ref="L15:R15"/>
    <mergeCell ref="S15:AJ15"/>
    <mergeCell ref="B17:J18"/>
    <mergeCell ref="K17:AK18"/>
    <mergeCell ref="W6:Y9"/>
    <mergeCell ref="Z6:AB9"/>
    <mergeCell ref="AC6:AE9"/>
    <mergeCell ref="AF6:AH9"/>
    <mergeCell ref="AI6:AK9"/>
    <mergeCell ref="G11:AE13"/>
    <mergeCell ref="W4:AK4"/>
    <mergeCell ref="W5:Y5"/>
    <mergeCell ref="Z5:AB5"/>
    <mergeCell ref="AC5:AE5"/>
    <mergeCell ref="AF5:AH5"/>
    <mergeCell ref="AI5:AK5"/>
  </mergeCells>
  <dataValidations count="1">
    <dataValidation type="list" allowBlank="1" showInputMessage="1" showErrorMessage="1" sqref="AC58:AK59">
      <formula1>"採用,落札"</formula1>
    </dataValidation>
  </dataValidation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13"/>
  </sheetPr>
  <dimension ref="B1:AL54"/>
  <sheetViews>
    <sheetView view="pageLayout" workbookViewId="0" topLeftCell="A1">
      <selection activeCell="AO50" sqref="AO50"/>
    </sheetView>
  </sheetViews>
  <sheetFormatPr defaultColWidth="9.00390625" defaultRowHeight="13.5"/>
  <cols>
    <col min="1" max="1" width="4.25390625" style="0" customWidth="1"/>
    <col min="2" max="38" width="2.50390625" style="0" customWidth="1"/>
  </cols>
  <sheetData>
    <row r="1" ht="13.5" customHeight="1">
      <c r="AL1" s="39" t="s">
        <v>465</v>
      </c>
    </row>
    <row r="2" spans="2:38" ht="13.5" customHeight="1">
      <c r="B2" s="596" t="s">
        <v>234</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row>
    <row r="3" spans="2:38" ht="13.5" customHeight="1">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row>
    <row r="4" spans="2:38"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2:38" ht="13.5" customHeight="1">
      <c r="B5" s="597" t="s">
        <v>150</v>
      </c>
      <c r="C5" s="597"/>
      <c r="D5" s="597"/>
      <c r="E5" s="597"/>
      <c r="F5" s="597"/>
      <c r="G5" s="597"/>
      <c r="H5" s="598"/>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1"/>
    </row>
    <row r="6" spans="2:38" ht="13.5" customHeight="1">
      <c r="B6" s="597"/>
      <c r="C6" s="597"/>
      <c r="D6" s="597"/>
      <c r="E6" s="597"/>
      <c r="F6" s="597"/>
      <c r="G6" s="597"/>
      <c r="H6" s="133" t="s">
        <v>462</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84"/>
    </row>
    <row r="7" spans="2:38" ht="13.5" customHeight="1">
      <c r="B7" s="597"/>
      <c r="C7" s="597"/>
      <c r="D7" s="597"/>
      <c r="E7" s="597"/>
      <c r="F7" s="597"/>
      <c r="G7" s="597"/>
      <c r="H7" s="599" t="s">
        <v>115</v>
      </c>
      <c r="I7" s="600"/>
      <c r="J7" s="601" t="s">
        <v>463</v>
      </c>
      <c r="K7" s="601"/>
      <c r="L7" s="601"/>
      <c r="M7" s="601"/>
      <c r="N7" s="601"/>
      <c r="O7" s="91"/>
      <c r="P7" s="91"/>
      <c r="Q7" s="600" t="s">
        <v>117</v>
      </c>
      <c r="R7" s="600"/>
      <c r="S7" s="601" t="s">
        <v>452</v>
      </c>
      <c r="T7" s="601"/>
      <c r="U7" s="601"/>
      <c r="V7" s="601"/>
      <c r="W7" s="601"/>
      <c r="X7" s="601"/>
      <c r="Y7" s="601"/>
      <c r="Z7" s="601"/>
      <c r="AA7" s="601"/>
      <c r="AB7" s="601"/>
      <c r="AC7" s="91"/>
      <c r="AD7" s="91"/>
      <c r="AE7" s="91"/>
      <c r="AF7" s="91"/>
      <c r="AG7" s="91"/>
      <c r="AH7" s="91"/>
      <c r="AI7" s="91"/>
      <c r="AJ7" s="91"/>
      <c r="AK7" s="91"/>
      <c r="AL7" s="134"/>
    </row>
    <row r="8" spans="2:38" ht="13.5" customHeight="1">
      <c r="B8" s="597" t="s">
        <v>151</v>
      </c>
      <c r="C8" s="597"/>
      <c r="D8" s="597"/>
      <c r="E8" s="597"/>
      <c r="F8" s="597"/>
      <c r="G8" s="597"/>
      <c r="H8" s="602" t="s">
        <v>558</v>
      </c>
      <c r="I8" s="603"/>
      <c r="J8" s="604"/>
      <c r="K8" s="604"/>
      <c r="L8" s="141" t="s">
        <v>90</v>
      </c>
      <c r="M8" s="604"/>
      <c r="N8" s="604"/>
      <c r="O8" s="141" t="s">
        <v>91</v>
      </c>
      <c r="P8" s="604"/>
      <c r="Q8" s="604"/>
      <c r="R8" s="132" t="s">
        <v>92</v>
      </c>
      <c r="S8" s="597" t="s">
        <v>327</v>
      </c>
      <c r="T8" s="597"/>
      <c r="U8" s="597"/>
      <c r="V8" s="597"/>
      <c r="W8" s="597"/>
      <c r="X8" s="597"/>
      <c r="Y8" s="602" t="s">
        <v>558</v>
      </c>
      <c r="Z8" s="604"/>
      <c r="AA8" s="604"/>
      <c r="AB8" s="604"/>
      <c r="AC8" s="141" t="s">
        <v>90</v>
      </c>
      <c r="AD8" s="604"/>
      <c r="AE8" s="604"/>
      <c r="AF8" s="141" t="s">
        <v>91</v>
      </c>
      <c r="AG8" s="604"/>
      <c r="AH8" s="604"/>
      <c r="AI8" s="132" t="s">
        <v>92</v>
      </c>
      <c r="AJ8" s="605"/>
      <c r="AK8" s="590"/>
      <c r="AL8" s="590"/>
    </row>
    <row r="9" spans="2:38" ht="13.5" customHeight="1">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2:38" ht="13.5" customHeight="1">
      <c r="B10" s="606" t="s">
        <v>328</v>
      </c>
      <c r="C10" s="606"/>
      <c r="D10" s="607" t="str">
        <f>IF(ISBLANK('一括記入シート（最初に記入してください）'!C42),"",'一括記入シート（最初に記入してください）'!C42)</f>
        <v>副会長</v>
      </c>
      <c r="E10" s="608"/>
      <c r="F10" s="609"/>
      <c r="G10" s="607" t="str">
        <f>IF(ISBLANK('一括記入シート（最初に記入してください）'!C43),"",'一括記入シート（最初に記入してください）'!C43)</f>
        <v>副会長</v>
      </c>
      <c r="H10" s="608"/>
      <c r="I10" s="609"/>
      <c r="J10" s="607" t="str">
        <f>IF(ISBLANK('一括記入シート（最初に記入してください）'!C44),"",'一括記入シート（最初に記入してください）'!C44)</f>
        <v>事務局長</v>
      </c>
      <c r="K10" s="608"/>
      <c r="L10" s="609"/>
      <c r="M10" s="607" t="str">
        <f>IF(ISBLANK('一括記入シート（最初に記入してください）'!C45),"",'一括記入シート（最初に記入してください）'!C45)</f>
        <v>事務局</v>
      </c>
      <c r="N10" s="608"/>
      <c r="O10" s="609"/>
      <c r="P10" s="607" t="str">
        <f>IF(ISBLANK('一括記入シート（最初に記入してください）'!C46),"",'一括記入シート（最初に記入してください）'!C46)</f>
        <v>　会計</v>
      </c>
      <c r="Q10" s="608"/>
      <c r="R10" s="609"/>
      <c r="S10" s="607">
        <f>IF(ISBLANK('一括記入シート（最初に記入してください）'!C47),"",'一括記入シート（最初に記入してください）'!C47)</f>
      </c>
      <c r="T10" s="608"/>
      <c r="U10" s="609"/>
      <c r="V10" s="607">
        <f>IF(ISBLANK('一括記入シート（最初に記入してください）'!C48),"",'一括記入シート（最初に記入してください）'!C48)</f>
      </c>
      <c r="W10" s="608"/>
      <c r="X10" s="609"/>
      <c r="Y10" s="607">
        <f>IF(ISBLANK('一括記入シート（最初に記入してください）'!C49),"",'一括記入シート（最初に記入してください）'!C49)</f>
      </c>
      <c r="Z10" s="608"/>
      <c r="AA10" s="609"/>
      <c r="AB10" s="607" t="str">
        <f>IF(ISBLANK('一括記入シート（最初に記入してください）'!C50),"",'一括記入シート（最初に記入してください）'!C50)</f>
        <v>担当者</v>
      </c>
      <c r="AC10" s="608"/>
      <c r="AD10" s="609"/>
      <c r="AE10" s="607"/>
      <c r="AF10" s="608"/>
      <c r="AG10" s="609"/>
      <c r="AH10" s="919"/>
      <c r="AI10" s="920"/>
      <c r="AJ10" s="921"/>
      <c r="AK10" s="32"/>
      <c r="AL10" s="32"/>
    </row>
    <row r="11" spans="2:38" ht="13.5" customHeight="1">
      <c r="B11" s="606"/>
      <c r="C11" s="606"/>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37"/>
      <c r="AL11" s="37"/>
    </row>
    <row r="12" spans="2:38" ht="13.5" customHeight="1">
      <c r="B12" s="606"/>
      <c r="C12" s="606"/>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37"/>
      <c r="AL12" s="37"/>
    </row>
    <row r="13" spans="2:38" ht="13.5" customHeight="1">
      <c r="B13" s="606"/>
      <c r="C13" s="606"/>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37"/>
      <c r="AL13" s="37"/>
    </row>
    <row r="14" spans="2:38" ht="13.5" customHeight="1">
      <c r="B14" s="606"/>
      <c r="C14" s="606"/>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37"/>
      <c r="AL14" s="37"/>
    </row>
    <row r="15" spans="2:38" ht="13.5" customHeight="1">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2:38" ht="13.5" customHeight="1">
      <c r="B16" s="601" t="s">
        <v>598</v>
      </c>
      <c r="C16" s="601"/>
      <c r="D16" s="601"/>
      <c r="E16" s="601"/>
      <c r="F16" s="601"/>
      <c r="G16" s="601"/>
      <c r="H16" s="601"/>
      <c r="I16" s="601"/>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row>
    <row r="17" spans="2:38" ht="13.5" customHeight="1">
      <c r="B17" s="610" t="s">
        <v>97</v>
      </c>
      <c r="C17" s="610"/>
      <c r="D17" s="610"/>
      <c r="E17" s="610"/>
      <c r="F17" s="610"/>
      <c r="G17" s="610"/>
      <c r="H17" s="610"/>
      <c r="I17" s="610"/>
      <c r="J17" s="610"/>
      <c r="K17" s="922">
        <f>IF(ISBLANK('一括記入シート（最初に記入してください）'!C91),"",'一括記入シート（最初に記入してください）'!C91)</f>
        <v>0</v>
      </c>
      <c r="L17" s="922"/>
      <c r="M17" s="922"/>
      <c r="N17" s="922"/>
      <c r="O17" s="922"/>
      <c r="P17" s="922"/>
      <c r="Q17" s="922"/>
      <c r="R17" s="922"/>
      <c r="S17" s="922"/>
      <c r="T17" s="922"/>
      <c r="U17" s="922"/>
      <c r="V17" s="922"/>
      <c r="W17" s="922"/>
      <c r="X17" s="922"/>
      <c r="Y17" s="922"/>
      <c r="Z17" s="605" t="s">
        <v>235</v>
      </c>
      <c r="AA17" s="605"/>
      <c r="AB17" s="605"/>
      <c r="AC17" s="605"/>
      <c r="AD17" s="605"/>
      <c r="AE17" s="616">
        <f>IF(ISBLANK('一括記入シート（最初に記入してください）'!D51),"",'一括記入シート（最初に記入してください）'!D51)</f>
      </c>
      <c r="AF17" s="616"/>
      <c r="AG17" s="616"/>
      <c r="AH17" s="616"/>
      <c r="AI17" s="616"/>
      <c r="AJ17" s="616"/>
      <c r="AK17" s="616"/>
      <c r="AL17" s="616"/>
    </row>
    <row r="18" spans="2:38" ht="13.5" customHeight="1">
      <c r="B18" s="610"/>
      <c r="C18" s="610"/>
      <c r="D18" s="610"/>
      <c r="E18" s="610"/>
      <c r="F18" s="610"/>
      <c r="G18" s="610"/>
      <c r="H18" s="610"/>
      <c r="I18" s="610"/>
      <c r="J18" s="610"/>
      <c r="K18" s="922"/>
      <c r="L18" s="922"/>
      <c r="M18" s="922"/>
      <c r="N18" s="922"/>
      <c r="O18" s="922"/>
      <c r="P18" s="922"/>
      <c r="Q18" s="922"/>
      <c r="R18" s="922"/>
      <c r="S18" s="922"/>
      <c r="T18" s="922"/>
      <c r="U18" s="922"/>
      <c r="V18" s="922"/>
      <c r="W18" s="922"/>
      <c r="X18" s="922"/>
      <c r="Y18" s="922"/>
      <c r="Z18" s="605"/>
      <c r="AA18" s="605"/>
      <c r="AB18" s="605"/>
      <c r="AC18" s="605"/>
      <c r="AD18" s="605"/>
      <c r="AE18" s="616"/>
      <c r="AF18" s="616"/>
      <c r="AG18" s="616"/>
      <c r="AH18" s="616"/>
      <c r="AI18" s="616"/>
      <c r="AJ18" s="616"/>
      <c r="AK18" s="616"/>
      <c r="AL18" s="616"/>
    </row>
    <row r="19" spans="2:38" ht="13.5" customHeight="1">
      <c r="B19" s="610" t="s">
        <v>236</v>
      </c>
      <c r="C19" s="610"/>
      <c r="D19" s="610"/>
      <c r="E19" s="610"/>
      <c r="F19" s="610"/>
      <c r="G19" s="610"/>
      <c r="H19" s="610"/>
      <c r="I19" s="610"/>
      <c r="J19" s="610"/>
      <c r="K19" s="922">
        <f>IF(ISBLANK('一括記入シート（最初に記入してください）'!C92),"",'一括記入シート（最初に記入してください）'!C92)</f>
        <v>0</v>
      </c>
      <c r="L19" s="922"/>
      <c r="M19" s="922"/>
      <c r="N19" s="922"/>
      <c r="O19" s="922"/>
      <c r="P19" s="922"/>
      <c r="Q19" s="922"/>
      <c r="R19" s="922"/>
      <c r="S19" s="922"/>
      <c r="T19" s="922"/>
      <c r="U19" s="922"/>
      <c r="V19" s="922"/>
      <c r="W19" s="922"/>
      <c r="X19" s="922"/>
      <c r="Y19" s="922"/>
      <c r="Z19" s="620" t="s">
        <v>237</v>
      </c>
      <c r="AA19" s="923"/>
      <c r="AB19" s="923"/>
      <c r="AC19" s="923"/>
      <c r="AD19" s="924"/>
      <c r="AE19" s="665"/>
      <c r="AF19" s="621"/>
      <c r="AG19" s="621"/>
      <c r="AH19" s="621"/>
      <c r="AI19" s="621"/>
      <c r="AJ19" s="621"/>
      <c r="AK19" s="621"/>
      <c r="AL19" s="622"/>
    </row>
    <row r="20" spans="2:38" ht="13.5" customHeight="1">
      <c r="B20" s="610"/>
      <c r="C20" s="610"/>
      <c r="D20" s="610"/>
      <c r="E20" s="610"/>
      <c r="F20" s="610"/>
      <c r="G20" s="610"/>
      <c r="H20" s="610"/>
      <c r="I20" s="610"/>
      <c r="J20" s="610"/>
      <c r="K20" s="922"/>
      <c r="L20" s="922"/>
      <c r="M20" s="922"/>
      <c r="N20" s="922"/>
      <c r="O20" s="922"/>
      <c r="P20" s="922"/>
      <c r="Q20" s="922"/>
      <c r="R20" s="922"/>
      <c r="S20" s="922"/>
      <c r="T20" s="922"/>
      <c r="U20" s="922"/>
      <c r="V20" s="922"/>
      <c r="W20" s="922"/>
      <c r="X20" s="922"/>
      <c r="Y20" s="922"/>
      <c r="Z20" s="925"/>
      <c r="AA20" s="926"/>
      <c r="AB20" s="926"/>
      <c r="AC20" s="926"/>
      <c r="AD20" s="927"/>
      <c r="AE20" s="617"/>
      <c r="AF20" s="618"/>
      <c r="AG20" s="618"/>
      <c r="AH20" s="618"/>
      <c r="AI20" s="618"/>
      <c r="AJ20" s="618"/>
      <c r="AK20" s="618"/>
      <c r="AL20" s="619"/>
    </row>
    <row r="21" spans="2:38" ht="13.5" customHeight="1">
      <c r="B21" s="610" t="s">
        <v>238</v>
      </c>
      <c r="C21" s="610"/>
      <c r="D21" s="610"/>
      <c r="E21" s="610"/>
      <c r="F21" s="610"/>
      <c r="G21" s="610"/>
      <c r="H21" s="610"/>
      <c r="I21" s="610"/>
      <c r="J21" s="610"/>
      <c r="K21" s="922">
        <f>K17</f>
        <v>0</v>
      </c>
      <c r="L21" s="922"/>
      <c r="M21" s="922"/>
      <c r="N21" s="922"/>
      <c r="O21" s="922"/>
      <c r="P21" s="922"/>
      <c r="Q21" s="922"/>
      <c r="R21" s="922"/>
      <c r="S21" s="922"/>
      <c r="T21" s="922"/>
      <c r="U21" s="922"/>
      <c r="V21" s="922"/>
      <c r="W21" s="922"/>
      <c r="X21" s="922"/>
      <c r="Y21" s="922"/>
      <c r="Z21" s="925"/>
      <c r="AA21" s="926"/>
      <c r="AB21" s="926"/>
      <c r="AC21" s="926"/>
      <c r="AD21" s="927"/>
      <c r="AE21" s="617"/>
      <c r="AF21" s="618"/>
      <c r="AG21" s="618"/>
      <c r="AH21" s="618"/>
      <c r="AI21" s="618"/>
      <c r="AJ21" s="618"/>
      <c r="AK21" s="618"/>
      <c r="AL21" s="619"/>
    </row>
    <row r="22" spans="2:38" ht="13.5" customHeight="1">
      <c r="B22" s="610"/>
      <c r="C22" s="610"/>
      <c r="D22" s="610"/>
      <c r="E22" s="610"/>
      <c r="F22" s="610"/>
      <c r="G22" s="610"/>
      <c r="H22" s="610"/>
      <c r="I22" s="610"/>
      <c r="J22" s="610"/>
      <c r="K22" s="922"/>
      <c r="L22" s="922"/>
      <c r="M22" s="922"/>
      <c r="N22" s="922"/>
      <c r="O22" s="922"/>
      <c r="P22" s="922"/>
      <c r="Q22" s="922"/>
      <c r="R22" s="922"/>
      <c r="S22" s="922"/>
      <c r="T22" s="922"/>
      <c r="U22" s="922"/>
      <c r="V22" s="922"/>
      <c r="W22" s="922"/>
      <c r="X22" s="922"/>
      <c r="Y22" s="922"/>
      <c r="Z22" s="925"/>
      <c r="AA22" s="926"/>
      <c r="AB22" s="926"/>
      <c r="AC22" s="926"/>
      <c r="AD22" s="927"/>
      <c r="AE22" s="617"/>
      <c r="AF22" s="618"/>
      <c r="AG22" s="618"/>
      <c r="AH22" s="618"/>
      <c r="AI22" s="618"/>
      <c r="AJ22" s="618"/>
      <c r="AK22" s="618"/>
      <c r="AL22" s="619"/>
    </row>
    <row r="23" spans="2:38" ht="13.5" customHeight="1">
      <c r="B23" s="620" t="s">
        <v>139</v>
      </c>
      <c r="C23" s="621"/>
      <c r="D23" s="621"/>
      <c r="E23" s="621"/>
      <c r="F23" s="622"/>
      <c r="G23" s="623" t="s">
        <v>304</v>
      </c>
      <c r="H23" s="624"/>
      <c r="I23" s="624"/>
      <c r="J23" s="624"/>
      <c r="K23" s="624"/>
      <c r="L23" s="624"/>
      <c r="M23" s="624"/>
      <c r="N23" s="624"/>
      <c r="O23" s="624"/>
      <c r="P23" s="624"/>
      <c r="Q23" s="624"/>
      <c r="R23" s="624"/>
      <c r="S23" s="624"/>
      <c r="T23" s="624"/>
      <c r="U23" s="624"/>
      <c r="V23" s="624"/>
      <c r="W23" s="624"/>
      <c r="X23" s="624"/>
      <c r="Y23" s="625"/>
      <c r="Z23" s="925"/>
      <c r="AA23" s="926"/>
      <c r="AB23" s="926"/>
      <c r="AC23" s="926"/>
      <c r="AD23" s="927"/>
      <c r="AE23" s="617" t="s">
        <v>161</v>
      </c>
      <c r="AF23" s="618"/>
      <c r="AG23" s="618"/>
      <c r="AH23" s="618"/>
      <c r="AI23" s="618"/>
      <c r="AJ23" s="618"/>
      <c r="AK23" s="618"/>
      <c r="AL23" s="619"/>
    </row>
    <row r="24" spans="2:38" ht="13.5" customHeight="1">
      <c r="B24" s="617"/>
      <c r="C24" s="618"/>
      <c r="D24" s="618"/>
      <c r="E24" s="618"/>
      <c r="F24" s="619"/>
      <c r="G24" s="626"/>
      <c r="H24" s="627"/>
      <c r="I24" s="627"/>
      <c r="J24" s="627"/>
      <c r="K24" s="627"/>
      <c r="L24" s="627"/>
      <c r="M24" s="627"/>
      <c r="N24" s="627"/>
      <c r="O24" s="627"/>
      <c r="P24" s="627"/>
      <c r="Q24" s="627"/>
      <c r="R24" s="627"/>
      <c r="S24" s="627"/>
      <c r="T24" s="627"/>
      <c r="U24" s="627"/>
      <c r="V24" s="627"/>
      <c r="W24" s="627"/>
      <c r="X24" s="627"/>
      <c r="Y24" s="628"/>
      <c r="Z24" s="925"/>
      <c r="AA24" s="926"/>
      <c r="AB24" s="926"/>
      <c r="AC24" s="926"/>
      <c r="AD24" s="927"/>
      <c r="AE24" s="617"/>
      <c r="AF24" s="618"/>
      <c r="AG24" s="618"/>
      <c r="AH24" s="618"/>
      <c r="AI24" s="618"/>
      <c r="AJ24" s="618"/>
      <c r="AK24" s="618"/>
      <c r="AL24" s="619"/>
    </row>
    <row r="25" spans="2:38" ht="13.5" customHeight="1">
      <c r="B25" s="629" t="s">
        <v>158</v>
      </c>
      <c r="C25" s="618"/>
      <c r="D25" s="618"/>
      <c r="E25" s="618"/>
      <c r="F25" s="619"/>
      <c r="G25" s="630" t="s">
        <v>159</v>
      </c>
      <c r="H25" s="631"/>
      <c r="I25" s="631"/>
      <c r="J25" s="631"/>
      <c r="K25" s="631"/>
      <c r="L25" s="631"/>
      <c r="M25" s="631"/>
      <c r="N25" s="631"/>
      <c r="O25" s="631"/>
      <c r="P25" s="631"/>
      <c r="Q25" s="631"/>
      <c r="R25" s="631"/>
      <c r="S25" s="631"/>
      <c r="T25" s="631"/>
      <c r="U25" s="631"/>
      <c r="V25" s="631"/>
      <c r="W25" s="631"/>
      <c r="X25" s="631"/>
      <c r="Y25" s="632"/>
      <c r="Z25" s="925"/>
      <c r="AA25" s="926"/>
      <c r="AB25" s="926"/>
      <c r="AC25" s="926"/>
      <c r="AD25" s="927"/>
      <c r="AE25" s="617"/>
      <c r="AF25" s="618"/>
      <c r="AG25" s="618"/>
      <c r="AH25" s="618"/>
      <c r="AI25" s="618"/>
      <c r="AJ25" s="618"/>
      <c r="AK25" s="618"/>
      <c r="AL25" s="619"/>
    </row>
    <row r="26" spans="2:38" ht="13.5" customHeight="1">
      <c r="B26" s="617"/>
      <c r="C26" s="618"/>
      <c r="D26" s="618"/>
      <c r="E26" s="618"/>
      <c r="F26" s="619"/>
      <c r="G26" s="633"/>
      <c r="H26" s="631"/>
      <c r="I26" s="631"/>
      <c r="J26" s="631"/>
      <c r="K26" s="631"/>
      <c r="L26" s="631"/>
      <c r="M26" s="631"/>
      <c r="N26" s="631"/>
      <c r="O26" s="631"/>
      <c r="P26" s="631"/>
      <c r="Q26" s="631"/>
      <c r="R26" s="631"/>
      <c r="S26" s="631"/>
      <c r="T26" s="631"/>
      <c r="U26" s="631"/>
      <c r="V26" s="631"/>
      <c r="W26" s="631"/>
      <c r="X26" s="631"/>
      <c r="Y26" s="632"/>
      <c r="Z26" s="925"/>
      <c r="AA26" s="926"/>
      <c r="AB26" s="926"/>
      <c r="AC26" s="926"/>
      <c r="AD26" s="927"/>
      <c r="AE26" s="617"/>
      <c r="AF26" s="618"/>
      <c r="AG26" s="618"/>
      <c r="AH26" s="618"/>
      <c r="AI26" s="618"/>
      <c r="AJ26" s="618"/>
      <c r="AK26" s="618"/>
      <c r="AL26" s="619"/>
    </row>
    <row r="27" spans="2:38" ht="13.5" customHeight="1">
      <c r="B27" s="629" t="s">
        <v>162</v>
      </c>
      <c r="C27" s="618"/>
      <c r="D27" s="618"/>
      <c r="E27" s="618"/>
      <c r="F27" s="619"/>
      <c r="G27" s="636"/>
      <c r="H27" s="931"/>
      <c r="I27" s="931"/>
      <c r="J27" s="931"/>
      <c r="K27" s="931"/>
      <c r="L27" s="931"/>
      <c r="M27" s="931"/>
      <c r="N27" s="931"/>
      <c r="O27" s="931"/>
      <c r="P27" s="931"/>
      <c r="Q27" s="931"/>
      <c r="R27" s="931"/>
      <c r="S27" s="931"/>
      <c r="T27" s="931"/>
      <c r="U27" s="931"/>
      <c r="V27" s="931"/>
      <c r="W27" s="931"/>
      <c r="X27" s="931"/>
      <c r="Y27" s="638"/>
      <c r="Z27" s="925"/>
      <c r="AA27" s="926"/>
      <c r="AB27" s="926"/>
      <c r="AC27" s="926"/>
      <c r="AD27" s="927"/>
      <c r="AE27" s="617"/>
      <c r="AF27" s="618"/>
      <c r="AG27" s="618"/>
      <c r="AH27" s="618"/>
      <c r="AI27" s="618"/>
      <c r="AJ27" s="618"/>
      <c r="AK27" s="618"/>
      <c r="AL27" s="619"/>
    </row>
    <row r="28" spans="2:38" ht="13.5" customHeight="1">
      <c r="B28" s="634"/>
      <c r="C28" s="601"/>
      <c r="D28" s="601"/>
      <c r="E28" s="601"/>
      <c r="F28" s="635"/>
      <c r="G28" s="932"/>
      <c r="H28" s="933"/>
      <c r="I28" s="933"/>
      <c r="J28" s="933"/>
      <c r="K28" s="933"/>
      <c r="L28" s="933"/>
      <c r="M28" s="933"/>
      <c r="N28" s="933"/>
      <c r="O28" s="933"/>
      <c r="P28" s="933"/>
      <c r="Q28" s="933"/>
      <c r="R28" s="933"/>
      <c r="S28" s="933"/>
      <c r="T28" s="933"/>
      <c r="U28" s="933"/>
      <c r="V28" s="933"/>
      <c r="W28" s="933"/>
      <c r="X28" s="933"/>
      <c r="Y28" s="934"/>
      <c r="Z28" s="925"/>
      <c r="AA28" s="926"/>
      <c r="AB28" s="926"/>
      <c r="AC28" s="926"/>
      <c r="AD28" s="927"/>
      <c r="AE28" s="617"/>
      <c r="AF28" s="618"/>
      <c r="AG28" s="618"/>
      <c r="AH28" s="618"/>
      <c r="AI28" s="618"/>
      <c r="AJ28" s="618"/>
      <c r="AK28" s="618"/>
      <c r="AL28" s="619"/>
    </row>
    <row r="29" spans="2:38" ht="13.5" customHeight="1">
      <c r="B29" s="640" t="s">
        <v>163</v>
      </c>
      <c r="C29" s="605"/>
      <c r="D29" s="605"/>
      <c r="E29" s="605"/>
      <c r="F29" s="605"/>
      <c r="G29" s="935"/>
      <c r="H29" s="936"/>
      <c r="I29" s="936"/>
      <c r="J29" s="936"/>
      <c r="K29" s="936"/>
      <c r="L29" s="936"/>
      <c r="M29" s="936"/>
      <c r="N29" s="936"/>
      <c r="O29" s="936"/>
      <c r="P29" s="936"/>
      <c r="Q29" s="936"/>
      <c r="R29" s="936"/>
      <c r="S29" s="936"/>
      <c r="T29" s="936"/>
      <c r="U29" s="936"/>
      <c r="V29" s="936"/>
      <c r="W29" s="936"/>
      <c r="X29" s="936"/>
      <c r="Y29" s="937"/>
      <c r="Z29" s="925"/>
      <c r="AA29" s="926"/>
      <c r="AB29" s="926"/>
      <c r="AC29" s="926"/>
      <c r="AD29" s="927"/>
      <c r="AE29" s="617"/>
      <c r="AF29" s="618"/>
      <c r="AG29" s="618"/>
      <c r="AH29" s="618"/>
      <c r="AI29" s="618"/>
      <c r="AJ29" s="618"/>
      <c r="AK29" s="618"/>
      <c r="AL29" s="619"/>
    </row>
    <row r="30" spans="2:38" ht="13.5" customHeight="1">
      <c r="B30" s="605"/>
      <c r="C30" s="605"/>
      <c r="D30" s="605"/>
      <c r="E30" s="605"/>
      <c r="F30" s="605"/>
      <c r="G30" s="639"/>
      <c r="H30" s="931"/>
      <c r="I30" s="931"/>
      <c r="J30" s="931"/>
      <c r="K30" s="931"/>
      <c r="L30" s="931"/>
      <c r="M30" s="931"/>
      <c r="N30" s="931"/>
      <c r="O30" s="931"/>
      <c r="P30" s="931"/>
      <c r="Q30" s="931"/>
      <c r="R30" s="931"/>
      <c r="S30" s="931"/>
      <c r="T30" s="931"/>
      <c r="U30" s="931"/>
      <c r="V30" s="931"/>
      <c r="W30" s="931"/>
      <c r="X30" s="931"/>
      <c r="Y30" s="638"/>
      <c r="Z30" s="925"/>
      <c r="AA30" s="926"/>
      <c r="AB30" s="926"/>
      <c r="AC30" s="926"/>
      <c r="AD30" s="927"/>
      <c r="AE30" s="617"/>
      <c r="AF30" s="618"/>
      <c r="AG30" s="618"/>
      <c r="AH30" s="618"/>
      <c r="AI30" s="618"/>
      <c r="AJ30" s="618"/>
      <c r="AK30" s="618"/>
      <c r="AL30" s="619"/>
    </row>
    <row r="31" spans="2:38" ht="13.5" customHeight="1">
      <c r="B31" s="605"/>
      <c r="C31" s="605"/>
      <c r="D31" s="605"/>
      <c r="E31" s="605"/>
      <c r="F31" s="605"/>
      <c r="G31" s="639"/>
      <c r="H31" s="931"/>
      <c r="I31" s="931"/>
      <c r="J31" s="931"/>
      <c r="K31" s="931"/>
      <c r="L31" s="931"/>
      <c r="M31" s="931"/>
      <c r="N31" s="931"/>
      <c r="O31" s="931"/>
      <c r="P31" s="931"/>
      <c r="Q31" s="931"/>
      <c r="R31" s="931"/>
      <c r="S31" s="931"/>
      <c r="T31" s="931"/>
      <c r="U31" s="931"/>
      <c r="V31" s="931"/>
      <c r="W31" s="931"/>
      <c r="X31" s="931"/>
      <c r="Y31" s="638"/>
      <c r="Z31" s="925"/>
      <c r="AA31" s="926"/>
      <c r="AB31" s="926"/>
      <c r="AC31" s="926"/>
      <c r="AD31" s="927"/>
      <c r="AE31" s="617"/>
      <c r="AF31" s="618"/>
      <c r="AG31" s="618"/>
      <c r="AH31" s="618"/>
      <c r="AI31" s="618"/>
      <c r="AJ31" s="618"/>
      <c r="AK31" s="618"/>
      <c r="AL31" s="619"/>
    </row>
    <row r="32" spans="2:38" ht="13.5" customHeight="1">
      <c r="B32" s="605"/>
      <c r="C32" s="605"/>
      <c r="D32" s="605"/>
      <c r="E32" s="605"/>
      <c r="F32" s="605"/>
      <c r="G32" s="932"/>
      <c r="H32" s="933"/>
      <c r="I32" s="933"/>
      <c r="J32" s="933"/>
      <c r="K32" s="933"/>
      <c r="L32" s="933"/>
      <c r="M32" s="933"/>
      <c r="N32" s="933"/>
      <c r="O32" s="933"/>
      <c r="P32" s="933"/>
      <c r="Q32" s="933"/>
      <c r="R32" s="933"/>
      <c r="S32" s="933"/>
      <c r="T32" s="933"/>
      <c r="U32" s="933"/>
      <c r="V32" s="933"/>
      <c r="W32" s="933"/>
      <c r="X32" s="933"/>
      <c r="Y32" s="934"/>
      <c r="Z32" s="928"/>
      <c r="AA32" s="929"/>
      <c r="AB32" s="929"/>
      <c r="AC32" s="929"/>
      <c r="AD32" s="930"/>
      <c r="AE32" s="634"/>
      <c r="AF32" s="601"/>
      <c r="AG32" s="601"/>
      <c r="AH32" s="601"/>
      <c r="AI32" s="601"/>
      <c r="AJ32" s="601"/>
      <c r="AK32" s="601"/>
      <c r="AL32" s="635"/>
    </row>
    <row r="33" spans="2:38" ht="13.5" customHeight="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row>
    <row r="34" spans="2:38" ht="13.5" customHeight="1">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row>
    <row r="35" spans="2:38" ht="13.5" customHeight="1">
      <c r="B35" s="648" t="s">
        <v>164</v>
      </c>
      <c r="C35" s="648"/>
      <c r="D35" s="648"/>
      <c r="E35" s="648"/>
      <c r="F35" s="648"/>
      <c r="G35" s="147"/>
      <c r="H35" s="649" t="s">
        <v>558</v>
      </c>
      <c r="I35" s="649"/>
      <c r="J35" s="650"/>
      <c r="K35" s="650"/>
      <c r="L35" s="651" t="s">
        <v>165</v>
      </c>
      <c r="M35" s="450"/>
      <c r="N35" s="40"/>
      <c r="O35" s="146"/>
      <c r="P35" s="146"/>
      <c r="Q35" s="651" t="s">
        <v>300</v>
      </c>
      <c r="R35" s="652"/>
      <c r="S35" s="652"/>
      <c r="T35" s="652"/>
      <c r="U35" s="652"/>
      <c r="V35" s="652"/>
      <c r="W35" s="652"/>
      <c r="X35" s="652"/>
      <c r="Y35" s="652"/>
      <c r="Z35" s="652"/>
      <c r="AA35" s="652"/>
      <c r="AB35" s="652"/>
      <c r="AC35" s="652"/>
      <c r="AD35" s="652"/>
      <c r="AE35" s="652"/>
      <c r="AF35" s="652"/>
      <c r="AG35" s="652"/>
      <c r="AH35" s="652"/>
      <c r="AI35" s="652"/>
      <c r="AJ35" s="652"/>
      <c r="AK35" s="652"/>
      <c r="AL35" s="653"/>
    </row>
    <row r="36" spans="2:38" ht="13.5" customHeight="1">
      <c r="B36" s="648"/>
      <c r="C36" s="648"/>
      <c r="D36" s="648"/>
      <c r="E36" s="648"/>
      <c r="F36" s="648"/>
      <c r="G36" s="654" t="s">
        <v>464</v>
      </c>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6"/>
    </row>
    <row r="37" spans="2:38" ht="13.5" customHeight="1">
      <c r="B37" s="648" t="s">
        <v>166</v>
      </c>
      <c r="C37" s="648"/>
      <c r="D37" s="648"/>
      <c r="E37" s="648"/>
      <c r="F37" s="648"/>
      <c r="G37" s="657" t="s">
        <v>453</v>
      </c>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9"/>
    </row>
    <row r="38" spans="2:38" ht="13.5" customHeight="1">
      <c r="B38" s="648"/>
      <c r="C38" s="648"/>
      <c r="D38" s="648"/>
      <c r="E38" s="648"/>
      <c r="F38" s="648"/>
      <c r="G38" s="654"/>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1"/>
    </row>
    <row r="39" spans="2:38" ht="13.5" customHeight="1">
      <c r="B39" s="597" t="s">
        <v>167</v>
      </c>
      <c r="C39" s="597"/>
      <c r="D39" s="597"/>
      <c r="E39" s="597"/>
      <c r="F39" s="597"/>
      <c r="G39" s="662">
        <f>IF(ISBLANK('一括記入シート（最初に記入してください）'!C54),"",'一括記入シート（最初に記入してください）'!C54)</f>
      </c>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4"/>
    </row>
    <row r="40" spans="2:38" ht="13.5" customHeight="1">
      <c r="B40" s="597"/>
      <c r="C40" s="597"/>
      <c r="D40" s="597"/>
      <c r="E40" s="597"/>
      <c r="F40" s="597"/>
      <c r="G40" s="938">
        <f>IF(ISBLANK('一括記入シート（最初に記入してください）'!C55),"",'一括記入シート（最初に記入してください）'!C55)</f>
      </c>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939"/>
    </row>
    <row r="41" spans="2:38" ht="13.5" customHeight="1">
      <c r="B41" s="597"/>
      <c r="C41" s="597"/>
      <c r="D41" s="597"/>
      <c r="E41" s="597"/>
      <c r="F41" s="597"/>
      <c r="G41" s="938">
        <f>IF(ISBLANK('一括記入シート（最初に記入してください）'!C56),"",'一括記入シート（最初に記入してください）'!C56)</f>
      </c>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939"/>
    </row>
    <row r="42" spans="2:38" ht="13.5" customHeight="1">
      <c r="B42" s="597"/>
      <c r="C42" s="597"/>
      <c r="D42" s="597"/>
      <c r="E42" s="597"/>
      <c r="F42" s="597"/>
      <c r="G42" s="938">
        <f>IF(ISBLANK('一括記入シート（最初に記入してください）'!C57),"",'一括記入シート（最初に記入してください）'!C57)</f>
      </c>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939"/>
    </row>
    <row r="43" spans="2:38" ht="13.5" customHeight="1">
      <c r="B43" s="597"/>
      <c r="C43" s="597"/>
      <c r="D43" s="597"/>
      <c r="E43" s="597"/>
      <c r="F43" s="597"/>
      <c r="G43" s="938">
        <f>IF(ISBLANK('一括記入シート（最初に記入してください）'!C58),"",'一括記入シート（最初に記入してください）'!C58)</f>
      </c>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939"/>
    </row>
    <row r="44" spans="2:38" ht="13.5" customHeight="1">
      <c r="B44" s="597"/>
      <c r="C44" s="597"/>
      <c r="D44" s="597"/>
      <c r="E44" s="597"/>
      <c r="F44" s="597"/>
      <c r="G44" s="938">
        <f>IF(ISBLANK('一括記入シート（最初に記入してください）'!C59),"",'一括記入シート（最初に記入してください）'!C59)</f>
      </c>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0"/>
      <c r="AL44" s="939"/>
    </row>
    <row r="45" spans="2:38" ht="13.5" customHeight="1">
      <c r="B45" s="597"/>
      <c r="C45" s="597"/>
      <c r="D45" s="597"/>
      <c r="E45" s="597"/>
      <c r="F45" s="597"/>
      <c r="G45" s="938">
        <f>IF(ISBLANK('一括記入シート（最初に記入してください）'!C60),"",'一括記入シート（最初に記入してください）'!C60)</f>
      </c>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939"/>
    </row>
    <row r="46" spans="2:38" ht="13.5" customHeight="1">
      <c r="B46" s="597"/>
      <c r="C46" s="597"/>
      <c r="D46" s="597"/>
      <c r="E46" s="597"/>
      <c r="F46" s="597"/>
      <c r="G46" s="938">
        <f>IF(ISBLANK('一括記入シート（最初に記入してください）'!C61),"",'一括記入シート（最初に記入してください）'!C61)</f>
      </c>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0"/>
      <c r="AH46" s="830"/>
      <c r="AI46" s="830"/>
      <c r="AJ46" s="830"/>
      <c r="AK46" s="830"/>
      <c r="AL46" s="939"/>
    </row>
    <row r="47" spans="2:38" ht="13.5" customHeight="1">
      <c r="B47" s="597"/>
      <c r="C47" s="597"/>
      <c r="D47" s="597"/>
      <c r="E47" s="597"/>
      <c r="F47" s="597"/>
      <c r="G47" s="938">
        <f>IF(ISBLANK('一括記入シート（最初に記入してください）'!C62),"",'一括記入シート（最初に記入してください）'!C62)</f>
      </c>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0"/>
      <c r="AH47" s="830"/>
      <c r="AI47" s="830"/>
      <c r="AJ47" s="830"/>
      <c r="AK47" s="830"/>
      <c r="AL47" s="939"/>
    </row>
    <row r="48" spans="2:38" ht="13.5" customHeight="1">
      <c r="B48" s="597"/>
      <c r="C48" s="597"/>
      <c r="D48" s="597"/>
      <c r="E48" s="597"/>
      <c r="F48" s="597"/>
      <c r="G48" s="950">
        <f>IF(ISBLANK('一括記入シート（最初に記入してください）'!C63),"",'一括記入シート（最初に記入してください）'!C63)</f>
      </c>
      <c r="H48" s="951"/>
      <c r="I48" s="951"/>
      <c r="J48" s="951"/>
      <c r="K48" s="951"/>
      <c r="L48" s="951"/>
      <c r="M48" s="951"/>
      <c r="N48" s="951"/>
      <c r="O48" s="951"/>
      <c r="P48" s="951"/>
      <c r="Q48" s="951"/>
      <c r="R48" s="951"/>
      <c r="S48" s="951"/>
      <c r="T48" s="951"/>
      <c r="U48" s="951"/>
      <c r="V48" s="951"/>
      <c r="W48" s="951"/>
      <c r="X48" s="951"/>
      <c r="Y48" s="951"/>
      <c r="Z48" s="951"/>
      <c r="AA48" s="951"/>
      <c r="AB48" s="951"/>
      <c r="AC48" s="951"/>
      <c r="AD48" s="951"/>
      <c r="AE48" s="951"/>
      <c r="AF48" s="951"/>
      <c r="AG48" s="951"/>
      <c r="AH48" s="951"/>
      <c r="AI48" s="951"/>
      <c r="AJ48" s="951"/>
      <c r="AK48" s="951"/>
      <c r="AL48" s="952"/>
    </row>
    <row r="49" spans="2:38" ht="13.5" customHeight="1">
      <c r="B49" s="597" t="s">
        <v>168</v>
      </c>
      <c r="C49" s="597"/>
      <c r="D49" s="597"/>
      <c r="E49" s="597"/>
      <c r="F49" s="597"/>
      <c r="G49" s="953" t="str">
        <f>IF(ISBLANK('一括記入シート（最初に記入してください）'!E83),"",'一括記入シート（最初に記入してください）'!E83)</f>
        <v>令和年月日</v>
      </c>
      <c r="H49" s="940"/>
      <c r="I49" s="940"/>
      <c r="J49" s="940"/>
      <c r="K49" s="940"/>
      <c r="L49" s="940"/>
      <c r="M49" s="940"/>
      <c r="N49" s="940"/>
      <c r="O49" s="940"/>
      <c r="P49" s="204" t="s">
        <v>169</v>
      </c>
      <c r="Q49" s="940" t="str">
        <f>IF(ISBLANK('一括記入シート（最初に記入してください）'!E86),"",'一括記入シート（最初に記入してください）'!E86)</f>
        <v>令和年月日</v>
      </c>
      <c r="R49" s="940"/>
      <c r="S49" s="940"/>
      <c r="T49" s="940"/>
      <c r="U49" s="940"/>
      <c r="V49" s="940"/>
      <c r="W49" s="940"/>
      <c r="X49" s="940"/>
      <c r="Y49" s="940"/>
      <c r="Z49" s="204"/>
      <c r="AA49" s="954">
        <f>IF(ISBLANK('一括記入シート（最初に記入してください）'!C89),"",'一括記入シート（最初に記入してください）'!C89)</f>
      </c>
      <c r="AB49" s="954"/>
      <c r="AC49" s="940" t="s">
        <v>95</v>
      </c>
      <c r="AD49" s="940"/>
      <c r="AE49" s="204"/>
      <c r="AF49" s="204"/>
      <c r="AG49" s="204"/>
      <c r="AH49" s="204"/>
      <c r="AI49" s="204"/>
      <c r="AJ49" s="204"/>
      <c r="AK49" s="204"/>
      <c r="AL49" s="205"/>
    </row>
    <row r="50" spans="2:38" ht="13.5" customHeight="1">
      <c r="B50" s="38"/>
      <c r="C50" s="38"/>
      <c r="D50" s="38"/>
      <c r="E50" s="38"/>
      <c r="F50" s="38"/>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row>
    <row r="51" spans="2:38" ht="27" customHeight="1">
      <c r="B51" s="941" t="s">
        <v>239</v>
      </c>
      <c r="C51" s="942"/>
      <c r="D51" s="942"/>
      <c r="E51" s="942"/>
      <c r="F51" s="943"/>
      <c r="G51" s="193"/>
      <c r="H51" s="4"/>
      <c r="I51" s="4"/>
      <c r="J51" s="4"/>
      <c r="K51" s="4"/>
      <c r="L51" s="4"/>
      <c r="M51" s="4"/>
      <c r="N51" s="4"/>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94"/>
    </row>
    <row r="52" spans="2:38" ht="27" customHeight="1">
      <c r="B52" s="944"/>
      <c r="C52" s="945"/>
      <c r="D52" s="945"/>
      <c r="E52" s="945"/>
      <c r="F52" s="946"/>
      <c r="G52" s="192"/>
      <c r="H52" s="527">
        <f>IF(ISBLANK('一括記入シート（最初に記入してください）'!J68),"",'一括記入シート（最初に記入してください）'!J68)</f>
      </c>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c r="AG52" s="452"/>
      <c r="AH52" s="452"/>
      <c r="AI52" s="452"/>
      <c r="AJ52" s="452"/>
      <c r="AK52" s="57"/>
      <c r="AL52" s="84"/>
    </row>
    <row r="53" spans="2:38" ht="27" customHeight="1">
      <c r="B53" s="944"/>
      <c r="C53" s="945"/>
      <c r="D53" s="945"/>
      <c r="E53" s="945"/>
      <c r="F53" s="946"/>
      <c r="G53" s="192"/>
      <c r="H53" s="527">
        <f>IF(ISBLANK('一括記入シート（最初に記入してください）'!H68),"",'一括記入シート（最初に記入してください）'!H68)</f>
      </c>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c r="AG53" s="452"/>
      <c r="AH53" s="452"/>
      <c r="AI53" s="452"/>
      <c r="AJ53" s="452"/>
      <c r="AK53" s="57"/>
      <c r="AL53" s="84"/>
    </row>
    <row r="54" spans="2:38" ht="27" customHeight="1">
      <c r="B54" s="947"/>
      <c r="C54" s="948"/>
      <c r="D54" s="948"/>
      <c r="E54" s="948"/>
      <c r="F54" s="949"/>
      <c r="G54" s="7"/>
      <c r="H54" s="8"/>
      <c r="I54" s="8"/>
      <c r="J54" s="8"/>
      <c r="K54" s="8"/>
      <c r="L54" s="8"/>
      <c r="M54" s="8"/>
      <c r="N54" s="8"/>
      <c r="O54" s="91"/>
      <c r="P54" s="91"/>
      <c r="Q54" s="91"/>
      <c r="R54" s="91"/>
      <c r="S54" s="91"/>
      <c r="T54" s="91"/>
      <c r="U54" s="91"/>
      <c r="V54" s="91"/>
      <c r="W54" s="91"/>
      <c r="X54" s="91"/>
      <c r="Y54" s="91"/>
      <c r="Z54" s="91"/>
      <c r="AA54" s="91"/>
      <c r="AB54" s="91"/>
      <c r="AC54" s="91"/>
      <c r="AD54" s="91"/>
      <c r="AE54" s="91"/>
      <c r="AF54" s="91"/>
      <c r="AG54" s="91"/>
      <c r="AH54" s="91"/>
      <c r="AI54" s="91"/>
      <c r="AJ54" s="91"/>
      <c r="AK54" s="91"/>
      <c r="AL54" s="134"/>
    </row>
  </sheetData>
  <sheetProtection/>
  <mergeCells count="100">
    <mergeCell ref="B51:F54"/>
    <mergeCell ref="H52:AJ52"/>
    <mergeCell ref="H53:AJ53"/>
    <mergeCell ref="G46:AL46"/>
    <mergeCell ref="G47:AL47"/>
    <mergeCell ref="G48:AL48"/>
    <mergeCell ref="B49:F49"/>
    <mergeCell ref="G49:O49"/>
    <mergeCell ref="Q49:Y49"/>
    <mergeCell ref="AA49:AB49"/>
    <mergeCell ref="AC49:AD49"/>
    <mergeCell ref="B37:F38"/>
    <mergeCell ref="G37:AL38"/>
    <mergeCell ref="B39:F48"/>
    <mergeCell ref="G39:AL39"/>
    <mergeCell ref="G40:AL40"/>
    <mergeCell ref="G41:AL41"/>
    <mergeCell ref="G42:AL42"/>
    <mergeCell ref="G43:AL43"/>
    <mergeCell ref="G44:AL44"/>
    <mergeCell ref="G45:AL45"/>
    <mergeCell ref="B35:F36"/>
    <mergeCell ref="H35:I35"/>
    <mergeCell ref="J35:K35"/>
    <mergeCell ref="L35:M35"/>
    <mergeCell ref="Q35:AL35"/>
    <mergeCell ref="G36:AL36"/>
    <mergeCell ref="B27:F28"/>
    <mergeCell ref="G27:Y28"/>
    <mergeCell ref="AE27:AL27"/>
    <mergeCell ref="AE28:AL28"/>
    <mergeCell ref="B29:F32"/>
    <mergeCell ref="G29:Y32"/>
    <mergeCell ref="AE29:AL29"/>
    <mergeCell ref="AE30:AL30"/>
    <mergeCell ref="AE31:AL31"/>
    <mergeCell ref="AE32:AL32"/>
    <mergeCell ref="G23:Y24"/>
    <mergeCell ref="AE23:AL23"/>
    <mergeCell ref="AE24:AL24"/>
    <mergeCell ref="B25:F26"/>
    <mergeCell ref="G25:Y26"/>
    <mergeCell ref="AE25:AL25"/>
    <mergeCell ref="AE26:AL26"/>
    <mergeCell ref="B19:J20"/>
    <mergeCell ref="K19:Y20"/>
    <mergeCell ref="Z19:AD32"/>
    <mergeCell ref="AE19:AL19"/>
    <mergeCell ref="AE20:AL20"/>
    <mergeCell ref="B21:J22"/>
    <mergeCell ref="K21:Y22"/>
    <mergeCell ref="AE21:AL21"/>
    <mergeCell ref="AE22:AL22"/>
    <mergeCell ref="B23:F24"/>
    <mergeCell ref="AE11:AG14"/>
    <mergeCell ref="AH11:AJ14"/>
    <mergeCell ref="B16:I16"/>
    <mergeCell ref="B17:J18"/>
    <mergeCell ref="K17:Y18"/>
    <mergeCell ref="Z17:AD18"/>
    <mergeCell ref="AE17:AL18"/>
    <mergeCell ref="AH10:AJ10"/>
    <mergeCell ref="D11:F14"/>
    <mergeCell ref="G11:I14"/>
    <mergeCell ref="J11:L14"/>
    <mergeCell ref="M11:O14"/>
    <mergeCell ref="P11:R14"/>
    <mergeCell ref="S11:U14"/>
    <mergeCell ref="V11:X14"/>
    <mergeCell ref="Y11:AA14"/>
    <mergeCell ref="AB11:AD14"/>
    <mergeCell ref="P10:R10"/>
    <mergeCell ref="S10:U10"/>
    <mergeCell ref="V10:X10"/>
    <mergeCell ref="Y10:AA10"/>
    <mergeCell ref="AB10:AD10"/>
    <mergeCell ref="AE10:AG10"/>
    <mergeCell ref="Y8:Z8"/>
    <mergeCell ref="AA8:AB8"/>
    <mergeCell ref="AD8:AE8"/>
    <mergeCell ref="AG8:AH8"/>
    <mergeCell ref="AJ8:AL8"/>
    <mergeCell ref="B10:C14"/>
    <mergeCell ref="D10:F10"/>
    <mergeCell ref="G10:I10"/>
    <mergeCell ref="J10:L10"/>
    <mergeCell ref="M10:O10"/>
    <mergeCell ref="B8:G8"/>
    <mergeCell ref="H8:I8"/>
    <mergeCell ref="J8:K8"/>
    <mergeCell ref="M8:N8"/>
    <mergeCell ref="P8:Q8"/>
    <mergeCell ref="S8:X8"/>
    <mergeCell ref="B2:AL3"/>
    <mergeCell ref="B5:G7"/>
    <mergeCell ref="H5:AL5"/>
    <mergeCell ref="H7:I7"/>
    <mergeCell ref="J7:N7"/>
    <mergeCell ref="Q7:R7"/>
    <mergeCell ref="S7:AB7"/>
  </mergeCells>
  <dataValidations count="7">
    <dataValidation type="list" allowBlank="1" showInputMessage="1" showErrorMessage="1" prompt="リストから選択（複数項目該当する場合は手入力で構いません）" sqref="G27:Y28">
      <formula1>$AP$83:$AP$147</formula1>
    </dataValidation>
    <dataValidation type="list" allowBlank="1" showInputMessage="1" showErrorMessage="1" prompt="リストから選択（複数項目該当する場合は手入力で構いません）" sqref="G29:Y32">
      <formula1>$AT$83:$AT$86</formula1>
    </dataValidation>
    <dataValidation type="list" allowBlank="1" showInputMessage="1" showErrorMessage="1" sqref="P8:Q8 AG8:AH8">
      <formula1>"1,2,3,4,5,6,7,8,9,10,11,12,13,14,15,16,17,18,19,20,21,22,23,24,25,26,27,28,29,30,31"</formula1>
    </dataValidation>
    <dataValidation type="list" allowBlank="1" showInputMessage="1" showErrorMessage="1" sqref="M8:N8 AD8:AE8">
      <formula1>"1,2,3,4,5,6,7,8,9,10,11,12"</formula1>
    </dataValidation>
    <dataValidation type="list" allowBlank="1" showInputMessage="1" showErrorMessage="1" sqref="AA8:AB8">
      <formula1>"元,２,３,４,５,"</formula1>
    </dataValidation>
    <dataValidation type="list" allowBlank="1" showInputMessage="1" showErrorMessage="1" sqref="J35:K35">
      <formula1>"元,２,３,４,５,"</formula1>
    </dataValidation>
    <dataValidation type="list" allowBlank="1" showInputMessage="1" showErrorMessage="1" sqref="J8:K8">
      <formula1>"元,２,３,４,５,"</formula1>
    </dataValidation>
  </dataValidation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13"/>
  </sheetPr>
  <dimension ref="B1:K60"/>
  <sheetViews>
    <sheetView view="pageLayout" workbookViewId="0" topLeftCell="A1">
      <selection activeCell="C17" sqref="C17"/>
    </sheetView>
  </sheetViews>
  <sheetFormatPr defaultColWidth="9.00390625" defaultRowHeight="13.5"/>
  <cols>
    <col min="1" max="1" width="6.25390625" style="0" customWidth="1"/>
  </cols>
  <sheetData>
    <row r="1" ht="13.5">
      <c r="K1" s="39" t="s">
        <v>466</v>
      </c>
    </row>
    <row r="2" spans="2:4" ht="13.5">
      <c r="B2" s="955" t="s">
        <v>467</v>
      </c>
      <c r="C2" s="955"/>
      <c r="D2" s="955"/>
    </row>
    <row r="4" spans="2:11" ht="28.5">
      <c r="B4" s="33" t="s">
        <v>315</v>
      </c>
      <c r="C4" s="34"/>
      <c r="D4" s="34"/>
      <c r="E4" s="34"/>
      <c r="F4" s="34"/>
      <c r="G4" s="34"/>
      <c r="H4" s="34"/>
      <c r="I4" s="34"/>
      <c r="J4" s="34"/>
      <c r="K4" s="34"/>
    </row>
    <row r="6" spans="9:11" ht="13.5">
      <c r="I6" s="792"/>
      <c r="J6" s="792"/>
      <c r="K6" s="792"/>
    </row>
    <row r="7" spans="9:11" ht="13.5">
      <c r="I7" s="39"/>
      <c r="J7" s="39"/>
      <c r="K7" s="39"/>
    </row>
    <row r="8" spans="2:11" ht="13.5">
      <c r="B8" t="s">
        <v>244</v>
      </c>
      <c r="D8" s="955" t="s">
        <v>568</v>
      </c>
      <c r="E8" s="955"/>
      <c r="F8" s="956" t="s">
        <v>487</v>
      </c>
      <c r="G8" s="956"/>
      <c r="H8" s="956"/>
      <c r="I8" s="956"/>
      <c r="J8" s="956"/>
      <c r="K8" s="39"/>
    </row>
    <row r="9" spans="4:11" ht="13.5">
      <c r="D9" s="955" t="str">
        <f>IF(ISBLANK('一括記入シート（最初に記入してください）'!$C$14),"",'一括記入シート（最初に記入してください）'!$C$14)</f>
        <v>○○地区保全会</v>
      </c>
      <c r="E9" s="955"/>
      <c r="F9" s="452" t="str">
        <f>IF(ISBLANK('一括記入シート（最初に記入してください）'!$C$25),"",'一括記入シート（最初に記入してください）'!$C$25)</f>
        <v>○○水路工事</v>
      </c>
      <c r="G9" s="452"/>
      <c r="H9" s="452"/>
      <c r="I9" s="452"/>
      <c r="J9" s="39"/>
      <c r="K9" s="39"/>
    </row>
    <row r="10" spans="9:11" ht="13.5">
      <c r="I10" s="39"/>
      <c r="J10" s="39"/>
      <c r="K10" s="39"/>
    </row>
    <row r="11" spans="2:11" ht="13.5">
      <c r="B11" t="s">
        <v>245</v>
      </c>
      <c r="D11" s="955" t="str">
        <f>IF(ISBLANK('一括記入シート（最初に記入してください）'!$C$24),"",'一括記入シート（最初に記入してください）'!$C$24)</f>
        <v>○○市 ○○</v>
      </c>
      <c r="E11" s="955"/>
      <c r="F11" s="955"/>
      <c r="G11" s="955"/>
      <c r="I11" s="39"/>
      <c r="J11" s="39"/>
      <c r="K11" s="39"/>
    </row>
    <row r="12" spans="9:11" ht="13.5">
      <c r="I12" s="39"/>
      <c r="J12" s="39"/>
      <c r="K12" s="39"/>
    </row>
    <row r="13" spans="6:7" ht="13.5">
      <c r="F13" s="36"/>
      <c r="G13" s="36"/>
    </row>
    <row r="14" spans="2:11" ht="13.5">
      <c r="B14" t="s">
        <v>316</v>
      </c>
      <c r="D14" s="39" t="s">
        <v>247</v>
      </c>
      <c r="E14" s="3" t="s">
        <v>558</v>
      </c>
      <c r="F14" s="53" t="str">
        <f>CONCATENATE('一括記入シート（最初に記入してください）'!C83,"年")</f>
        <v>年</v>
      </c>
      <c r="G14" s="53" t="str">
        <f>CONCATENATE('一括記入シート（最初に記入してください）'!C84,"月")</f>
        <v>月</v>
      </c>
      <c r="H14" s="53" t="str">
        <f>CONCATENATE('一括記入シート（最初に記入してください）'!C85,"日")</f>
        <v>日</v>
      </c>
      <c r="I14" s="2"/>
      <c r="J14" s="2"/>
      <c r="K14" s="2"/>
    </row>
    <row r="15" spans="4:11" ht="13.5">
      <c r="D15" s="39"/>
      <c r="E15" s="3"/>
      <c r="F15" s="53"/>
      <c r="G15" s="53"/>
      <c r="H15" s="53"/>
      <c r="I15" s="2"/>
      <c r="J15" s="2"/>
      <c r="K15" s="2"/>
    </row>
    <row r="16" spans="4:11" ht="13.5">
      <c r="D16" s="39" t="s">
        <v>248</v>
      </c>
      <c r="E16" s="3" t="s">
        <v>558</v>
      </c>
      <c r="F16" s="53" t="str">
        <f>CONCATENATE('一括記入シート（最初に記入してください）'!C86,"年")</f>
        <v>年</v>
      </c>
      <c r="G16" s="53" t="str">
        <f>CONCATENATE('一括記入シート（最初に記入してください）'!C87,"月")</f>
        <v>月</v>
      </c>
      <c r="H16" s="53" t="str">
        <f>CONCATENATE('一括記入シート（最初に記入してください）'!C88,"日")</f>
        <v>日</v>
      </c>
      <c r="I16" s="2"/>
      <c r="J16" s="2"/>
      <c r="K16" s="2"/>
    </row>
    <row r="17" spans="6:7" ht="13.5">
      <c r="F17" s="36"/>
      <c r="G17" s="36"/>
    </row>
    <row r="18" spans="2:8" ht="13.5">
      <c r="B18" t="s">
        <v>317</v>
      </c>
      <c r="F18" s="957">
        <f>IF(ISBLANK('一括記入シート（最初に記入してください）'!$D$74),"",'一括記入シート（最初に記入してください）'!$D$74)</f>
        <v>0</v>
      </c>
      <c r="G18" s="957"/>
      <c r="H18" s="37" t="s">
        <v>45</v>
      </c>
    </row>
    <row r="19" spans="6:8" ht="13.5">
      <c r="F19" s="54"/>
      <c r="G19" s="54"/>
      <c r="H19" s="37"/>
    </row>
    <row r="20" spans="3:9" ht="13.5">
      <c r="C20" t="s">
        <v>250</v>
      </c>
      <c r="F20" s="54"/>
      <c r="G20" s="957">
        <f>IF(ISBLANK('一括記入シート（最初に記入してください）'!$C$105),"",'一括記入シート（最初に記入してください）'!$C$105)</f>
        <v>0</v>
      </c>
      <c r="H20" s="957"/>
      <c r="I20" t="s">
        <v>45</v>
      </c>
    </row>
    <row r="21" spans="4:10" ht="13.5">
      <c r="D21" s="958" t="s">
        <v>588</v>
      </c>
      <c r="E21" s="958"/>
      <c r="F21" s="958"/>
      <c r="G21" s="958"/>
      <c r="H21" s="958"/>
      <c r="I21" s="958"/>
      <c r="J21" s="958"/>
    </row>
    <row r="22" spans="4:10" ht="13.5">
      <c r="D22" s="958"/>
      <c r="E22" s="958"/>
      <c r="F22" s="958"/>
      <c r="G22" s="958"/>
      <c r="H22" s="958"/>
      <c r="I22" s="958"/>
      <c r="J22" s="958"/>
    </row>
    <row r="23" spans="4:10" ht="13.5">
      <c r="D23" s="958"/>
      <c r="E23" s="958"/>
      <c r="F23" s="958"/>
      <c r="G23" s="958"/>
      <c r="H23" s="958"/>
      <c r="I23" s="958"/>
      <c r="J23" s="958"/>
    </row>
    <row r="24" spans="6:7" ht="13.5">
      <c r="F24" s="36"/>
      <c r="G24" s="36"/>
    </row>
    <row r="25" spans="3:7" ht="13.5">
      <c r="C25" t="s">
        <v>251</v>
      </c>
      <c r="F25" s="36"/>
      <c r="G25" s="36"/>
    </row>
    <row r="26" spans="6:7" ht="13.5">
      <c r="F26" s="36"/>
      <c r="G26" s="36"/>
    </row>
    <row r="27" spans="6:7" ht="13.5">
      <c r="F27" s="36"/>
      <c r="G27" s="36"/>
    </row>
    <row r="28" spans="2:9" ht="13.5">
      <c r="B28" t="s">
        <v>318</v>
      </c>
      <c r="F28" s="959" t="s">
        <v>267</v>
      </c>
      <c r="G28" s="959"/>
      <c r="H28" s="959"/>
      <c r="I28" t="s">
        <v>45</v>
      </c>
    </row>
    <row r="30" ht="13.5">
      <c r="B30" t="s">
        <v>254</v>
      </c>
    </row>
    <row r="32" spans="3:10" ht="13.5">
      <c r="C32" s="879" t="s">
        <v>305</v>
      </c>
      <c r="D32" s="879"/>
      <c r="E32" s="879"/>
      <c r="F32" s="879"/>
      <c r="G32" s="879"/>
      <c r="H32" s="879"/>
      <c r="I32" s="879"/>
      <c r="J32" s="879"/>
    </row>
    <row r="33" spans="3:10" ht="13.5">
      <c r="C33" s="879"/>
      <c r="D33" s="879"/>
      <c r="E33" s="879"/>
      <c r="F33" s="879"/>
      <c r="G33" s="879"/>
      <c r="H33" s="879"/>
      <c r="I33" s="879"/>
      <c r="J33" s="879"/>
    </row>
    <row r="34" spans="3:10" ht="13.5">
      <c r="C34" s="879"/>
      <c r="D34" s="879"/>
      <c r="E34" s="879"/>
      <c r="F34" s="879"/>
      <c r="G34" s="879"/>
      <c r="H34" s="879"/>
      <c r="I34" s="879"/>
      <c r="J34" s="879"/>
    </row>
    <row r="35" spans="3:10" ht="13.5">
      <c r="C35" s="879"/>
      <c r="D35" s="879"/>
      <c r="E35" s="879"/>
      <c r="F35" s="879"/>
      <c r="G35" s="879"/>
      <c r="H35" s="879"/>
      <c r="I35" s="879"/>
      <c r="J35" s="879"/>
    </row>
    <row r="36" spans="3:10" ht="13.5">
      <c r="C36" s="104"/>
      <c r="D36" s="104"/>
      <c r="E36" s="104"/>
      <c r="F36" s="104"/>
      <c r="G36" s="104"/>
      <c r="H36" s="104"/>
      <c r="I36" s="104"/>
      <c r="J36" s="104"/>
    </row>
    <row r="37" spans="2:5" ht="13.5">
      <c r="B37" t="s">
        <v>319</v>
      </c>
      <c r="E37" t="s">
        <v>257</v>
      </c>
    </row>
    <row r="41" spans="3:11" ht="13.5">
      <c r="C41" s="963" t="s">
        <v>320</v>
      </c>
      <c r="D41" s="963"/>
      <c r="E41" s="963"/>
      <c r="F41" s="963"/>
      <c r="G41" s="963"/>
      <c r="H41" s="963"/>
      <c r="I41" s="963"/>
      <c r="J41" s="963"/>
      <c r="K41" s="963"/>
    </row>
    <row r="42" spans="3:11" ht="13.5">
      <c r="C42" s="963"/>
      <c r="D42" s="963"/>
      <c r="E42" s="963"/>
      <c r="F42" s="963"/>
      <c r="G42" s="963"/>
      <c r="H42" s="963"/>
      <c r="I42" s="963"/>
      <c r="J42" s="963"/>
      <c r="K42" s="963"/>
    </row>
    <row r="43" spans="3:11" ht="13.5">
      <c r="C43" s="963"/>
      <c r="D43" s="963"/>
      <c r="E43" s="963"/>
      <c r="F43" s="963"/>
      <c r="G43" s="963"/>
      <c r="H43" s="963"/>
      <c r="I43" s="963"/>
      <c r="J43" s="963"/>
      <c r="K43" s="963"/>
    </row>
    <row r="47" spans="8:10" ht="13.5">
      <c r="H47" s="964" t="s">
        <v>570</v>
      </c>
      <c r="I47" s="964"/>
      <c r="J47" s="964"/>
    </row>
    <row r="50" spans="4:10" ht="13.5">
      <c r="D50" s="960" t="s">
        <v>268</v>
      </c>
      <c r="E50" s="960"/>
      <c r="F50" s="46" t="s">
        <v>220</v>
      </c>
      <c r="G50" s="961" t="s">
        <v>453</v>
      </c>
      <c r="H50" s="962"/>
      <c r="I50" s="962"/>
      <c r="J50" s="962"/>
    </row>
    <row r="51" spans="6:10" ht="13.5">
      <c r="F51" s="46"/>
      <c r="G51" s="961" t="s">
        <v>468</v>
      </c>
      <c r="H51" s="962"/>
      <c r="I51" s="962"/>
      <c r="J51" s="962"/>
    </row>
    <row r="52" spans="6:10" ht="13.5">
      <c r="F52" s="46" t="s">
        <v>117</v>
      </c>
      <c r="G52" s="215" t="s">
        <v>469</v>
      </c>
      <c r="H52" s="955" t="s">
        <v>470</v>
      </c>
      <c r="I52" s="452"/>
      <c r="J52" t="s">
        <v>172</v>
      </c>
    </row>
    <row r="53" spans="6:8" ht="13.5">
      <c r="F53" s="46"/>
      <c r="G53" s="106"/>
      <c r="H53" s="37"/>
    </row>
    <row r="54" spans="6:8" ht="13.5">
      <c r="F54" s="46"/>
      <c r="G54" s="106"/>
      <c r="H54" s="37"/>
    </row>
    <row r="55" spans="6:8" ht="13.5">
      <c r="F55" s="46"/>
      <c r="G55" s="106"/>
      <c r="H55" s="37"/>
    </row>
    <row r="56" spans="4:10" ht="13.5">
      <c r="D56" s="960" t="s">
        <v>269</v>
      </c>
      <c r="E56" s="960"/>
      <c r="F56" s="46" t="s">
        <v>220</v>
      </c>
      <c r="G56" s="644">
        <f>IF(ISBLANK('一括記入シート（最初に記入してください）'!J68),"",'一括記入シート（最初に記入してください）'!J68)</f>
      </c>
      <c r="H56" s="838"/>
      <c r="I56" s="838"/>
      <c r="J56" s="838"/>
    </row>
    <row r="57" spans="6:8" ht="2.25" customHeight="1">
      <c r="F57" s="45"/>
      <c r="G57" s="106"/>
      <c r="H57" s="37"/>
    </row>
    <row r="58" spans="6:10" ht="13.5">
      <c r="F58" s="45" t="s">
        <v>221</v>
      </c>
      <c r="G58" s="961">
        <f>IF(ISBLANK('一括記入シート（最初に記入してください）'!H68),"",'一括記入シート（最初に記入してください）'!H68)</f>
      </c>
      <c r="H58" s="962"/>
      <c r="I58" s="962"/>
      <c r="J58" s="962"/>
    </row>
    <row r="59" spans="6:8" ht="3" customHeight="1">
      <c r="F59" s="45"/>
      <c r="G59" s="106"/>
      <c r="H59" s="37"/>
    </row>
    <row r="60" spans="6:10" ht="13.5">
      <c r="F60" s="45" t="s">
        <v>222</v>
      </c>
      <c r="G60" s="961">
        <f>IF(ISBLANK('一括記入シート（最初に記入してください）'!I68),"",'一括記入シート（最初に記入してください）'!I68)</f>
      </c>
      <c r="H60" s="962"/>
      <c r="I60" s="962"/>
      <c r="J60" t="s">
        <v>172</v>
      </c>
    </row>
  </sheetData>
  <sheetProtection/>
  <mergeCells count="22">
    <mergeCell ref="D56:E56"/>
    <mergeCell ref="G56:J56"/>
    <mergeCell ref="G58:J58"/>
    <mergeCell ref="G60:I60"/>
    <mergeCell ref="C41:K43"/>
    <mergeCell ref="H47:J47"/>
    <mergeCell ref="D50:E50"/>
    <mergeCell ref="G50:J50"/>
    <mergeCell ref="G51:J51"/>
    <mergeCell ref="H52:I52"/>
    <mergeCell ref="D11:G11"/>
    <mergeCell ref="F18:G18"/>
    <mergeCell ref="G20:H20"/>
    <mergeCell ref="D21:J23"/>
    <mergeCell ref="F28:H28"/>
    <mergeCell ref="C32:J35"/>
    <mergeCell ref="B2:D2"/>
    <mergeCell ref="I6:K6"/>
    <mergeCell ref="D8:E8"/>
    <mergeCell ref="F8:J8"/>
    <mergeCell ref="D9:E9"/>
    <mergeCell ref="F9:I9"/>
  </mergeCell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13"/>
  </sheetPr>
  <dimension ref="B1:K53"/>
  <sheetViews>
    <sheetView view="pageLayout" workbookViewId="0" topLeftCell="A1">
      <selection activeCell="C18" sqref="C18"/>
    </sheetView>
  </sheetViews>
  <sheetFormatPr defaultColWidth="9.00390625" defaultRowHeight="13.5"/>
  <cols>
    <col min="1" max="1" width="6.25390625" style="0" customWidth="1"/>
  </cols>
  <sheetData>
    <row r="1" ht="13.5">
      <c r="K1" s="39" t="s">
        <v>471</v>
      </c>
    </row>
    <row r="2" spans="2:4" ht="13.5">
      <c r="B2" s="955" t="s">
        <v>467</v>
      </c>
      <c r="C2" s="955"/>
      <c r="D2" s="955"/>
    </row>
    <row r="4" spans="2:11" ht="28.5">
      <c r="B4" s="33" t="s">
        <v>240</v>
      </c>
      <c r="C4" s="34"/>
      <c r="D4" s="34"/>
      <c r="E4" s="34"/>
      <c r="F4" s="34"/>
      <c r="G4" s="34"/>
      <c r="H4" s="34"/>
      <c r="I4" s="34"/>
      <c r="J4" s="34"/>
      <c r="K4" s="34"/>
    </row>
    <row r="6" spans="9:11" ht="13.5">
      <c r="I6" s="750" t="s">
        <v>567</v>
      </c>
      <c r="J6" s="750"/>
      <c r="K6" s="750"/>
    </row>
    <row r="7" spans="9:11" ht="13.5">
      <c r="I7" s="53"/>
      <c r="J7" s="53"/>
      <c r="K7" s="53"/>
    </row>
    <row r="8" spans="2:11" ht="13.5">
      <c r="B8" s="955" t="str">
        <f>IF(ISBLANK('一括記入シート（最初に記入してください）'!C14),"",'一括記入シート（最初に記入してください）'!C14)</f>
        <v>○○地区保全会</v>
      </c>
      <c r="C8" s="955"/>
      <c r="D8" s="955"/>
      <c r="I8" s="53"/>
      <c r="J8" s="53"/>
      <c r="K8" s="53"/>
    </row>
    <row r="9" spans="2:11" ht="13.5">
      <c r="B9" s="268" t="str">
        <f>IF(ISBLANK('一括記入シート（最初に記入してください）'!C15),"",'一括記入シート（最初に記入してください）'!C15)</f>
        <v>会長</v>
      </c>
      <c r="C9" s="452" t="str">
        <f>IF(ISBLANK('一括記入シート（最初に記入してください）'!C16),"",'一括記入シート（最初に記入してください）'!C16)</f>
        <v>○○ ○○</v>
      </c>
      <c r="D9" s="452"/>
      <c r="E9" t="s">
        <v>241</v>
      </c>
      <c r="H9" s="153"/>
      <c r="I9" s="153"/>
      <c r="J9" s="153"/>
      <c r="K9" s="153"/>
    </row>
    <row r="10" spans="9:11" ht="13.5">
      <c r="I10" s="53"/>
      <c r="J10" s="53"/>
      <c r="K10" s="53"/>
    </row>
    <row r="11" spans="9:11" ht="13.5">
      <c r="I11" s="53"/>
      <c r="J11" s="53"/>
      <c r="K11" s="53"/>
    </row>
    <row r="12" spans="4:11" ht="13.5">
      <c r="D12" t="s">
        <v>242</v>
      </c>
      <c r="F12" s="965">
        <f>IF(ISBLANK('一括記入シート（最初に記入してください）'!J68),"",'一括記入シート（最初に記入してください）'!J68)</f>
      </c>
      <c r="G12" s="965"/>
      <c r="H12" s="965"/>
      <c r="I12" s="965"/>
      <c r="J12" s="53"/>
      <c r="K12" s="53"/>
    </row>
    <row r="13" spans="6:11" ht="13.5">
      <c r="F13" s="103"/>
      <c r="G13" s="103"/>
      <c r="H13" s="103"/>
      <c r="I13" s="105"/>
      <c r="J13" s="53"/>
      <c r="K13" s="53"/>
    </row>
    <row r="14" spans="4:11" ht="13.5">
      <c r="D14" t="s">
        <v>221</v>
      </c>
      <c r="F14" s="965">
        <f>IF(ISBLANK('一括記入シート（最初に記入してください）'!H68),"",'一括記入シート（最初に記入してください）'!H68)</f>
      </c>
      <c r="G14" s="965"/>
      <c r="H14" s="965"/>
      <c r="I14" s="965"/>
      <c r="J14" s="53"/>
      <c r="K14" s="53"/>
    </row>
    <row r="15" spans="6:11" ht="13.5">
      <c r="F15" s="103"/>
      <c r="G15" s="103"/>
      <c r="H15" s="103"/>
      <c r="I15" s="105"/>
      <c r="J15" s="53"/>
      <c r="K15" s="53"/>
    </row>
    <row r="16" spans="4:11" ht="13.5">
      <c r="D16" t="s">
        <v>243</v>
      </c>
      <c r="F16" s="965">
        <f>IF(ISBLANK('一括記入シート（最初に記入してください）'!I68),"",'一括記入シート（最初に記入してください）'!I68)</f>
      </c>
      <c r="G16" s="965"/>
      <c r="H16" s="965"/>
      <c r="I16" s="965"/>
      <c r="J16" s="53" t="s">
        <v>172</v>
      </c>
      <c r="K16" s="53"/>
    </row>
    <row r="17" spans="9:11" ht="13.5">
      <c r="I17" s="53"/>
      <c r="J17" s="53"/>
      <c r="K17" s="53"/>
    </row>
    <row r="18" spans="9:11" ht="13.5">
      <c r="I18" s="53"/>
      <c r="J18" s="53"/>
      <c r="K18" s="53"/>
    </row>
    <row r="19" spans="3:11" ht="13.5">
      <c r="C19" s="103" t="s">
        <v>311</v>
      </c>
      <c r="I19" s="53"/>
      <c r="J19" s="53"/>
      <c r="K19" s="53"/>
    </row>
    <row r="20" spans="9:11" ht="13.5">
      <c r="I20" s="53"/>
      <c r="J20" s="53"/>
      <c r="K20" s="53"/>
    </row>
    <row r="21" spans="6:11" ht="13.5">
      <c r="F21" s="492" t="s">
        <v>173</v>
      </c>
      <c r="G21" s="492"/>
      <c r="I21" s="39"/>
      <c r="J21" s="39"/>
      <c r="K21" s="39"/>
    </row>
    <row r="22" spans="9:11" ht="13.5">
      <c r="I22" s="39"/>
      <c r="J22" s="39"/>
      <c r="K22" s="39"/>
    </row>
    <row r="23" spans="2:11" ht="13.5">
      <c r="B23" t="s">
        <v>244</v>
      </c>
      <c r="D23" s="955" t="s">
        <v>568</v>
      </c>
      <c r="E23" s="955"/>
      <c r="F23" s="966" t="s">
        <v>303</v>
      </c>
      <c r="G23" s="966"/>
      <c r="H23" s="966"/>
      <c r="I23" s="966"/>
      <c r="J23" s="966"/>
      <c r="K23" s="39"/>
    </row>
    <row r="24" spans="4:11" ht="13.5">
      <c r="D24" s="955" t="str">
        <f>IF(ISBLANK('一括記入シート（最初に記入してください）'!$C$14),"",'一括記入シート（最初に記入してください）'!$C$14)</f>
        <v>○○地区保全会</v>
      </c>
      <c r="E24" s="955"/>
      <c r="F24" s="452" t="str">
        <f>IF(ISBLANK('一括記入シート（最初に記入してください）'!$C$25),"",'一括記入シート（最初に記入してください）'!$C$25)</f>
        <v>○○水路工事</v>
      </c>
      <c r="G24" s="452"/>
      <c r="H24" s="452"/>
      <c r="I24" s="452"/>
      <c r="J24" s="39"/>
      <c r="K24" s="39"/>
    </row>
    <row r="25" spans="9:11" ht="13.5">
      <c r="I25" s="39"/>
      <c r="J25" s="39"/>
      <c r="K25" s="39"/>
    </row>
    <row r="26" spans="2:11" ht="13.5">
      <c r="B26" t="s">
        <v>245</v>
      </c>
      <c r="D26" s="955" t="str">
        <f>IF(ISBLANK('一括記入シート（最初に記入してください）'!$C$24),"",'一括記入シート（最初に記入してください）'!$C$24)</f>
        <v>○○市 ○○</v>
      </c>
      <c r="E26" s="955"/>
      <c r="F26" s="955"/>
      <c r="G26" s="955"/>
      <c r="I26" s="39"/>
      <c r="J26" s="39"/>
      <c r="K26" s="39"/>
    </row>
    <row r="27" spans="9:11" ht="13.5">
      <c r="I27" s="39"/>
      <c r="J27" s="39"/>
      <c r="K27" s="39"/>
    </row>
    <row r="28" spans="6:7" ht="13.5">
      <c r="F28" s="36"/>
      <c r="G28" s="36"/>
    </row>
    <row r="29" spans="2:11" ht="13.5">
      <c r="B29" t="s">
        <v>246</v>
      </c>
      <c r="D29" s="39" t="s">
        <v>247</v>
      </c>
      <c r="E29" s="3" t="s">
        <v>558</v>
      </c>
      <c r="F29" s="53" t="str">
        <f>CONCATENATE('一括記入シート（最初に記入してください）'!C83,"年")</f>
        <v>年</v>
      </c>
      <c r="G29" s="53" t="str">
        <f>CONCATENATE('一括記入シート（最初に記入してください）'!C84,"月")</f>
        <v>月</v>
      </c>
      <c r="H29" s="53" t="str">
        <f>CONCATENATE('一括記入シート（最初に記入してください）'!C85,"日")</f>
        <v>日</v>
      </c>
      <c r="I29" s="2"/>
      <c r="J29" s="2"/>
      <c r="K29" s="2"/>
    </row>
    <row r="30" spans="4:8" ht="13.5">
      <c r="D30" s="39"/>
      <c r="E30" s="3"/>
      <c r="F30" s="53"/>
      <c r="G30" s="53"/>
      <c r="H30" s="53"/>
    </row>
    <row r="31" spans="4:11" ht="13.5">
      <c r="D31" s="39" t="s">
        <v>248</v>
      </c>
      <c r="E31" s="3" t="s">
        <v>558</v>
      </c>
      <c r="F31" s="53" t="str">
        <f>CONCATENATE('一括記入シート（最初に記入してください）'!C86,"年")</f>
        <v>年</v>
      </c>
      <c r="G31" s="53" t="str">
        <f>CONCATENATE('一括記入シート（最初に記入してください）'!C87,"月")</f>
        <v>月</v>
      </c>
      <c r="H31" s="53" t="str">
        <f>CONCATENATE('一括記入シート（最初に記入してください）'!C88,"日")</f>
        <v>日</v>
      </c>
      <c r="I31" s="2"/>
      <c r="J31" s="2"/>
      <c r="K31" s="2"/>
    </row>
    <row r="32" spans="6:7" ht="13.5">
      <c r="F32" s="36"/>
      <c r="G32" s="36"/>
    </row>
    <row r="33" spans="2:8" ht="13.5">
      <c r="B33" t="s">
        <v>249</v>
      </c>
      <c r="F33" s="957">
        <f>IF(ISBLANK('一括記入シート（最初に記入してください）'!D74),"",'一括記入シート（最初に記入してください）'!D74)</f>
        <v>0</v>
      </c>
      <c r="G33" s="957"/>
      <c r="H33" s="37" t="s">
        <v>45</v>
      </c>
    </row>
    <row r="34" spans="6:8" ht="13.5">
      <c r="F34" s="54"/>
      <c r="G34" s="54"/>
      <c r="H34" s="37"/>
    </row>
    <row r="35" spans="3:9" ht="13.5">
      <c r="C35" t="s">
        <v>250</v>
      </c>
      <c r="F35" s="54"/>
      <c r="G35" s="957">
        <f>IF(ISBLANK('一括記入シート（最初に記入してください）'!D77),"",'一括記入シート（最初に記入してください）'!D77)</f>
        <v>0</v>
      </c>
      <c r="H35" s="957"/>
      <c r="I35" t="s">
        <v>45</v>
      </c>
    </row>
    <row r="36" spans="4:10" ht="13.5">
      <c r="D36" s="958" t="s">
        <v>589</v>
      </c>
      <c r="E36" s="958"/>
      <c r="F36" s="958"/>
      <c r="G36" s="958"/>
      <c r="H36" s="958"/>
      <c r="I36" s="958"/>
      <c r="J36" s="958"/>
    </row>
    <row r="37" spans="4:10" ht="13.5">
      <c r="D37" s="958"/>
      <c r="E37" s="958"/>
      <c r="F37" s="958"/>
      <c r="G37" s="958"/>
      <c r="H37" s="958"/>
      <c r="I37" s="958"/>
      <c r="J37" s="958"/>
    </row>
    <row r="38" spans="4:10" ht="13.5">
      <c r="D38" s="958"/>
      <c r="E38" s="958"/>
      <c r="F38" s="958"/>
      <c r="G38" s="958"/>
      <c r="H38" s="958"/>
      <c r="I38" s="958"/>
      <c r="J38" s="958"/>
    </row>
    <row r="39" spans="6:7" ht="13.5">
      <c r="F39" s="36"/>
      <c r="G39" s="36"/>
    </row>
    <row r="40" spans="3:7" ht="13.5">
      <c r="C40" t="s">
        <v>251</v>
      </c>
      <c r="F40" s="36"/>
      <c r="G40" s="36"/>
    </row>
    <row r="41" spans="6:7" ht="13.5">
      <c r="F41" s="36"/>
      <c r="G41" s="36"/>
    </row>
    <row r="42" spans="6:7" ht="13.5">
      <c r="F42" s="36"/>
      <c r="G42" s="36"/>
    </row>
    <row r="43" spans="2:10" ht="13.5">
      <c r="B43" t="s">
        <v>252</v>
      </c>
      <c r="E43" s="967" t="s">
        <v>253</v>
      </c>
      <c r="F43" s="879"/>
      <c r="G43" s="879"/>
      <c r="H43" s="879"/>
      <c r="I43" s="879"/>
      <c r="J43" s="879"/>
    </row>
    <row r="44" spans="5:10" ht="13.5">
      <c r="E44" s="879"/>
      <c r="F44" s="879"/>
      <c r="G44" s="879"/>
      <c r="H44" s="879"/>
      <c r="I44" s="879"/>
      <c r="J44" s="879"/>
    </row>
    <row r="46" ht="13.5">
      <c r="B46" t="s">
        <v>254</v>
      </c>
    </row>
    <row r="48" spans="3:10" ht="13.5">
      <c r="C48" s="879" t="s">
        <v>255</v>
      </c>
      <c r="D48" s="879"/>
      <c r="E48" s="879"/>
      <c r="F48" s="879"/>
      <c r="G48" s="879"/>
      <c r="H48" s="879"/>
      <c r="I48" s="879"/>
      <c r="J48" s="879"/>
    </row>
    <row r="49" spans="3:10" ht="13.5">
      <c r="C49" s="879"/>
      <c r="D49" s="879"/>
      <c r="E49" s="879"/>
      <c r="F49" s="879"/>
      <c r="G49" s="879"/>
      <c r="H49" s="879"/>
      <c r="I49" s="879"/>
      <c r="J49" s="879"/>
    </row>
    <row r="50" spans="3:10" ht="13.5">
      <c r="C50" s="879"/>
      <c r="D50" s="879"/>
      <c r="E50" s="879"/>
      <c r="F50" s="879"/>
      <c r="G50" s="879"/>
      <c r="H50" s="879"/>
      <c r="I50" s="879"/>
      <c r="J50" s="879"/>
    </row>
    <row r="51" spans="3:10" ht="13.5">
      <c r="C51" s="879"/>
      <c r="D51" s="879"/>
      <c r="E51" s="879"/>
      <c r="F51" s="879"/>
      <c r="G51" s="879"/>
      <c r="H51" s="879"/>
      <c r="I51" s="879"/>
      <c r="J51" s="879"/>
    </row>
    <row r="52" spans="3:10" ht="13.5">
      <c r="C52" s="104"/>
      <c r="D52" s="104"/>
      <c r="E52" s="104"/>
      <c r="F52" s="104"/>
      <c r="G52" s="104"/>
      <c r="H52" s="104"/>
      <c r="I52" s="104"/>
      <c r="J52" s="104"/>
    </row>
    <row r="53" spans="2:5" ht="13.5">
      <c r="B53" t="s">
        <v>256</v>
      </c>
      <c r="E53" t="s">
        <v>257</v>
      </c>
    </row>
  </sheetData>
  <sheetProtection/>
  <mergeCells count="18">
    <mergeCell ref="D26:G26"/>
    <mergeCell ref="F33:G33"/>
    <mergeCell ref="G35:H35"/>
    <mergeCell ref="D36:J38"/>
    <mergeCell ref="E43:J44"/>
    <mergeCell ref="C48:J51"/>
    <mergeCell ref="F16:I16"/>
    <mergeCell ref="F21:G21"/>
    <mergeCell ref="D23:E23"/>
    <mergeCell ref="F23:J23"/>
    <mergeCell ref="D24:E24"/>
    <mergeCell ref="F24:I24"/>
    <mergeCell ref="B2:D2"/>
    <mergeCell ref="I6:K6"/>
    <mergeCell ref="B8:D8"/>
    <mergeCell ref="C9:D9"/>
    <mergeCell ref="F12:I12"/>
    <mergeCell ref="F14:I14"/>
  </mergeCell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B1:P34"/>
  <sheetViews>
    <sheetView view="pageLayout" workbookViewId="0" topLeftCell="A1">
      <selection activeCell="C22" sqref="C22:I22"/>
    </sheetView>
  </sheetViews>
  <sheetFormatPr defaultColWidth="9.00390625" defaultRowHeight="13.5"/>
  <cols>
    <col min="1" max="1" width="7.125" style="0" customWidth="1"/>
    <col min="2" max="2" width="2.375" style="0" customWidth="1"/>
    <col min="3" max="3" width="7.125" style="0" customWidth="1"/>
    <col min="4" max="16" width="8.875" style="0" customWidth="1"/>
  </cols>
  <sheetData>
    <row r="1" spans="2:16" ht="15.75" customHeight="1">
      <c r="B1" s="92"/>
      <c r="C1" s="93"/>
      <c r="D1" s="93"/>
      <c r="E1" s="93"/>
      <c r="F1" s="93"/>
      <c r="G1" s="93"/>
      <c r="H1" s="93"/>
      <c r="I1" s="93"/>
      <c r="J1" s="93"/>
      <c r="K1" s="93"/>
      <c r="L1" s="93"/>
      <c r="M1" s="93"/>
      <c r="N1" s="93"/>
      <c r="O1" s="93"/>
      <c r="P1" s="94"/>
    </row>
    <row r="2" spans="2:16" ht="15.75" customHeight="1">
      <c r="B2" s="95"/>
      <c r="C2" s="48"/>
      <c r="D2" s="48"/>
      <c r="E2" s="48"/>
      <c r="F2" s="48"/>
      <c r="G2" s="48"/>
      <c r="H2" s="48"/>
      <c r="I2" s="48"/>
      <c r="J2" s="48"/>
      <c r="K2" s="48"/>
      <c r="L2" s="48"/>
      <c r="M2" s="48"/>
      <c r="N2" s="48"/>
      <c r="O2" s="48"/>
      <c r="P2" s="96"/>
    </row>
    <row r="3" spans="2:16" ht="15.75" customHeight="1">
      <c r="B3" s="95"/>
      <c r="C3" s="527" t="str">
        <f>IF(ISBLANK('一括記入シート（最初に記入してください）'!C13),"令和○○年度",'一括記入シート（最初に記入してください）'!C13)</f>
        <v>令和○○年度</v>
      </c>
      <c r="D3" s="527"/>
      <c r="E3" s="527"/>
      <c r="F3" s="527"/>
      <c r="G3" s="527"/>
      <c r="H3" s="527"/>
      <c r="I3" s="527"/>
      <c r="J3" s="527"/>
      <c r="K3" s="527"/>
      <c r="L3" s="527"/>
      <c r="M3" s="48"/>
      <c r="N3" s="48"/>
      <c r="O3" s="48"/>
      <c r="P3" s="96"/>
    </row>
    <row r="4" spans="2:16" ht="15.75" customHeight="1">
      <c r="B4" s="95"/>
      <c r="C4" s="48"/>
      <c r="D4" s="48"/>
      <c r="E4" s="48"/>
      <c r="F4" s="48"/>
      <c r="G4" s="48"/>
      <c r="H4" s="48"/>
      <c r="I4" s="48"/>
      <c r="J4" s="48"/>
      <c r="K4" s="48"/>
      <c r="L4" s="48"/>
      <c r="M4" s="48"/>
      <c r="N4" s="48"/>
      <c r="O4" s="48"/>
      <c r="P4" s="96"/>
    </row>
    <row r="5" spans="2:16" ht="15.75" customHeight="1">
      <c r="B5" s="95"/>
      <c r="C5" s="968" t="s">
        <v>301</v>
      </c>
      <c r="D5" s="968"/>
      <c r="E5" s="968"/>
      <c r="F5" s="968"/>
      <c r="G5" s="968"/>
      <c r="H5" s="968"/>
      <c r="I5" s="968"/>
      <c r="J5" s="968"/>
      <c r="K5" s="968"/>
      <c r="L5" s="968"/>
      <c r="M5" s="48"/>
      <c r="N5" s="48"/>
      <c r="O5" s="48"/>
      <c r="P5" s="96"/>
    </row>
    <row r="6" spans="2:16" ht="15.75" customHeight="1">
      <c r="B6" s="95"/>
      <c r="C6" s="48"/>
      <c r="D6" s="48"/>
      <c r="E6" s="48"/>
      <c r="F6" s="48"/>
      <c r="G6" s="48"/>
      <c r="H6" s="48"/>
      <c r="I6" s="48"/>
      <c r="J6" s="48"/>
      <c r="K6" s="48"/>
      <c r="L6" s="48"/>
      <c r="M6" s="48"/>
      <c r="N6" s="48"/>
      <c r="O6" s="48"/>
      <c r="P6" s="96"/>
    </row>
    <row r="7" spans="2:16" ht="15.75" customHeight="1">
      <c r="B7" s="95"/>
      <c r="C7" s="527" t="s">
        <v>468</v>
      </c>
      <c r="D7" s="527"/>
      <c r="E7" s="527"/>
      <c r="F7" s="527"/>
      <c r="G7" s="527" t="s">
        <v>464</v>
      </c>
      <c r="H7" s="527"/>
      <c r="I7" s="527"/>
      <c r="J7" s="527"/>
      <c r="K7" s="527"/>
      <c r="L7" s="527"/>
      <c r="M7" s="48"/>
      <c r="N7" s="48"/>
      <c r="O7" s="48"/>
      <c r="P7" s="96"/>
    </row>
    <row r="8" spans="2:16" ht="15.75" customHeight="1">
      <c r="B8" s="95"/>
      <c r="C8" s="48"/>
      <c r="D8" s="48"/>
      <c r="E8" s="48"/>
      <c r="F8" s="48"/>
      <c r="G8" s="48"/>
      <c r="H8" s="48"/>
      <c r="I8" s="48"/>
      <c r="J8" s="48"/>
      <c r="K8" s="48"/>
      <c r="L8" s="48"/>
      <c r="M8" s="48"/>
      <c r="N8" s="48"/>
      <c r="O8" s="48"/>
      <c r="P8" s="96"/>
    </row>
    <row r="9" spans="2:16" ht="15.75" customHeight="1">
      <c r="B9" s="95"/>
      <c r="C9" s="527" t="s">
        <v>258</v>
      </c>
      <c r="D9" s="527"/>
      <c r="E9" s="527"/>
      <c r="F9" s="527"/>
      <c r="G9" s="48"/>
      <c r="H9" s="48"/>
      <c r="I9" s="48"/>
      <c r="J9" s="48"/>
      <c r="K9" s="48"/>
      <c r="L9" s="48"/>
      <c r="M9" s="48"/>
      <c r="N9" s="48"/>
      <c r="O9" s="48"/>
      <c r="P9" s="96"/>
    </row>
    <row r="10" spans="2:16" ht="15.75" customHeight="1">
      <c r="B10" s="95"/>
      <c r="G10" s="48"/>
      <c r="H10" s="48"/>
      <c r="I10" s="48"/>
      <c r="J10" s="48"/>
      <c r="K10" s="48"/>
      <c r="L10" s="48"/>
      <c r="M10" s="48"/>
      <c r="N10" s="48"/>
      <c r="O10" s="48"/>
      <c r="P10" s="96"/>
    </row>
    <row r="11" spans="2:16" ht="15.75" customHeight="1">
      <c r="B11" s="95"/>
      <c r="C11" s="135" t="s">
        <v>136</v>
      </c>
      <c r="D11" s="527" t="str">
        <f>IF(ISBLANK('一括記入シート（最初に記入してください）'!C24),"○○市○○　○○地区",'一括記入シート（最初に記入してください）'!C24)</f>
        <v>○○市 ○○</v>
      </c>
      <c r="E11" s="452"/>
      <c r="F11" s="452"/>
      <c r="G11" s="452"/>
      <c r="N11" s="48"/>
      <c r="O11" s="48"/>
      <c r="P11" s="96"/>
    </row>
    <row r="12" spans="2:16" ht="15.75" customHeight="1">
      <c r="B12" s="95"/>
      <c r="C12" s="48"/>
      <c r="D12" s="48"/>
      <c r="E12" s="48"/>
      <c r="F12" s="48"/>
      <c r="G12" s="48"/>
      <c r="H12" s="48"/>
      <c r="I12" s="48"/>
      <c r="J12" s="48"/>
      <c r="K12" s="48"/>
      <c r="L12" s="48"/>
      <c r="M12" s="48"/>
      <c r="N12" s="48"/>
      <c r="O12" s="48"/>
      <c r="P12" s="96"/>
    </row>
    <row r="13" spans="2:16" ht="15.75" customHeight="1">
      <c r="B13" s="95"/>
      <c r="C13" s="135" t="s">
        <v>123</v>
      </c>
      <c r="D13" s="589" t="str">
        <f>IF(ISBLANK('一括記入シート（最初に記入してください）'!C14),"○○○○○○○",'一括記入シート（最初に記入してください）'!C14)</f>
        <v>○○地区保全会</v>
      </c>
      <c r="E13" s="589"/>
      <c r="F13" s="589"/>
      <c r="G13" s="589"/>
      <c r="H13" s="48"/>
      <c r="I13" s="48"/>
      <c r="J13" s="48"/>
      <c r="K13" s="48"/>
      <c r="L13" s="48"/>
      <c r="M13" s="48"/>
      <c r="N13" s="48"/>
      <c r="O13" s="48"/>
      <c r="P13" s="96"/>
    </row>
    <row r="14" spans="2:16" ht="15.75" customHeight="1">
      <c r="B14" s="95"/>
      <c r="C14" s="48"/>
      <c r="D14" s="48"/>
      <c r="E14" s="48"/>
      <c r="F14" s="48"/>
      <c r="G14" s="48"/>
      <c r="H14" s="48"/>
      <c r="I14" s="48"/>
      <c r="J14" s="48"/>
      <c r="K14" s="48"/>
      <c r="L14" s="48"/>
      <c r="M14" s="48"/>
      <c r="N14" s="48"/>
      <c r="O14" s="48"/>
      <c r="P14" s="96"/>
    </row>
    <row r="15" spans="2:16" ht="15.75" customHeight="1">
      <c r="B15" s="95"/>
      <c r="C15" s="48"/>
      <c r="D15" s="48"/>
      <c r="E15" s="48"/>
      <c r="F15" s="48"/>
      <c r="G15" s="48"/>
      <c r="H15" s="48"/>
      <c r="I15" s="48"/>
      <c r="J15" s="48"/>
      <c r="K15" s="48"/>
      <c r="L15" s="48"/>
      <c r="M15" s="48"/>
      <c r="N15" s="48"/>
      <c r="O15" s="48"/>
      <c r="P15" s="96"/>
    </row>
    <row r="16" spans="2:16" ht="15.75" customHeight="1">
      <c r="B16" s="95"/>
      <c r="C16" s="48"/>
      <c r="D16" s="48"/>
      <c r="E16" s="48"/>
      <c r="F16" s="48"/>
      <c r="G16" s="48"/>
      <c r="H16" s="48"/>
      <c r="I16" s="48"/>
      <c r="J16" s="48"/>
      <c r="K16" s="48"/>
      <c r="L16" s="48"/>
      <c r="M16" s="48"/>
      <c r="N16" s="48"/>
      <c r="O16" s="48"/>
      <c r="P16" s="96"/>
    </row>
    <row r="17" spans="2:16" ht="15.75" customHeight="1" thickBot="1">
      <c r="B17" s="97"/>
      <c r="C17" s="48"/>
      <c r="D17" s="48"/>
      <c r="E17" s="48"/>
      <c r="F17" s="48"/>
      <c r="G17" s="48"/>
      <c r="H17" s="48"/>
      <c r="I17" s="48"/>
      <c r="J17" s="48"/>
      <c r="K17" s="48"/>
      <c r="L17" s="48"/>
      <c r="M17" s="48"/>
      <c r="N17" s="48"/>
      <c r="O17" s="48"/>
      <c r="P17" s="96"/>
    </row>
    <row r="18" spans="2:16" ht="15.75" customHeight="1">
      <c r="B18" s="95"/>
      <c r="C18" s="93"/>
      <c r="D18" s="93"/>
      <c r="E18" s="93"/>
      <c r="F18" s="93"/>
      <c r="G18" s="93"/>
      <c r="H18" s="93"/>
      <c r="I18" s="93"/>
      <c r="J18" s="93"/>
      <c r="K18" s="93"/>
      <c r="L18" s="93"/>
      <c r="M18" s="93"/>
      <c r="N18" s="93"/>
      <c r="O18" s="93"/>
      <c r="P18" s="94"/>
    </row>
    <row r="19" spans="2:16" ht="15.75" customHeight="1">
      <c r="B19" s="95"/>
      <c r="C19" s="48"/>
      <c r="D19" s="48"/>
      <c r="E19" s="48"/>
      <c r="F19" s="48"/>
      <c r="G19" s="48"/>
      <c r="H19" s="48"/>
      <c r="I19" s="48"/>
      <c r="J19" s="48"/>
      <c r="K19" s="48"/>
      <c r="L19" s="48"/>
      <c r="M19" s="48"/>
      <c r="N19" s="48"/>
      <c r="O19" s="48"/>
      <c r="P19" s="96"/>
    </row>
    <row r="20" spans="2:16" ht="15.75" customHeight="1">
      <c r="B20" s="95"/>
      <c r="C20" s="48" t="s">
        <v>599</v>
      </c>
      <c r="D20" s="48"/>
      <c r="E20" s="48"/>
      <c r="F20" s="48"/>
      <c r="G20" s="48"/>
      <c r="H20" s="48"/>
      <c r="I20" s="48"/>
      <c r="J20" s="48"/>
      <c r="K20" s="142" t="s">
        <v>41</v>
      </c>
      <c r="L20" s="142" t="s">
        <v>138</v>
      </c>
      <c r="M20" s="142" t="s">
        <v>139</v>
      </c>
      <c r="N20" s="142" t="s">
        <v>140</v>
      </c>
      <c r="O20" s="142" t="s">
        <v>134</v>
      </c>
      <c r="P20" s="96"/>
    </row>
    <row r="21" spans="2:16" ht="15.75" customHeight="1">
      <c r="B21" s="95"/>
      <c r="C21" s="48"/>
      <c r="D21" s="48"/>
      <c r="E21" s="48"/>
      <c r="F21" s="48"/>
      <c r="G21" s="48"/>
      <c r="H21" s="48"/>
      <c r="I21" s="48"/>
      <c r="J21" s="48"/>
      <c r="K21" s="590"/>
      <c r="L21" s="590"/>
      <c r="M21" s="590"/>
      <c r="N21" s="590"/>
      <c r="O21" s="590"/>
      <c r="P21" s="96"/>
    </row>
    <row r="22" spans="2:16" ht="15.75" customHeight="1">
      <c r="B22" s="95"/>
      <c r="C22" s="591">
        <f>IF(ISBLANK('一括記入シート（最初に記入してください）'!C108),"",'一括記入シート（最初に記入してください）'!C108)</f>
      </c>
      <c r="D22" s="592"/>
      <c r="E22" s="592"/>
      <c r="F22" s="592"/>
      <c r="G22" s="592"/>
      <c r="H22" s="592"/>
      <c r="I22" s="592"/>
      <c r="J22" s="48"/>
      <c r="K22" s="590"/>
      <c r="L22" s="590"/>
      <c r="M22" s="590"/>
      <c r="N22" s="590"/>
      <c r="O22" s="590"/>
      <c r="P22" s="96"/>
    </row>
    <row r="23" spans="2:16" ht="15.75" customHeight="1">
      <c r="B23" s="95"/>
      <c r="C23" s="591">
        <f>IF(ISBLANK('一括記入シート（最初に記入してください）'!C109),"",'一括記入シート（最初に記入してください）'!C109)</f>
      </c>
      <c r="D23" s="592"/>
      <c r="E23" s="592"/>
      <c r="F23" s="592"/>
      <c r="G23" s="592"/>
      <c r="H23" s="592"/>
      <c r="I23" s="592"/>
      <c r="J23" s="48"/>
      <c r="K23" s="590"/>
      <c r="L23" s="590"/>
      <c r="M23" s="590"/>
      <c r="N23" s="590"/>
      <c r="O23" s="590"/>
      <c r="P23" s="96"/>
    </row>
    <row r="24" spans="2:16" ht="15.75" customHeight="1">
      <c r="B24" s="95"/>
      <c r="C24" s="591">
        <f>IF(ISBLANK('一括記入シート（最初に記入してください）'!C110),"",'一括記入シート（最初に記入してください）'!C110)</f>
      </c>
      <c r="D24" s="592"/>
      <c r="E24" s="592"/>
      <c r="F24" s="592"/>
      <c r="G24" s="592"/>
      <c r="H24" s="592"/>
      <c r="I24" s="592"/>
      <c r="J24" s="48"/>
      <c r="K24" s="590"/>
      <c r="L24" s="590"/>
      <c r="M24" s="590"/>
      <c r="N24" s="590"/>
      <c r="O24" s="590"/>
      <c r="P24" s="96"/>
    </row>
    <row r="25" spans="2:16" ht="15.75" customHeight="1">
      <c r="B25" s="95"/>
      <c r="C25" s="591">
        <f>IF(ISBLANK('一括記入シート（最初に記入してください）'!C111),"",'一括記入シート（最初に記入してください）'!C111)</f>
      </c>
      <c r="D25" s="592"/>
      <c r="E25" s="592"/>
      <c r="F25" s="592"/>
      <c r="G25" s="592"/>
      <c r="H25" s="592"/>
      <c r="I25" s="592"/>
      <c r="J25" s="48"/>
      <c r="K25" s="102" t="s">
        <v>141</v>
      </c>
      <c r="L25" s="48"/>
      <c r="M25" s="48"/>
      <c r="N25" s="48"/>
      <c r="O25" s="48"/>
      <c r="P25" s="96"/>
    </row>
    <row r="26" spans="2:16" ht="15.75" customHeight="1">
      <c r="B26" s="95"/>
      <c r="C26" s="591">
        <f>IF(ISBLANK('一括記入シート（最初に記入してください）'!C112),"",'一括記入シート（最初に記入してください）'!C112)</f>
      </c>
      <c r="D26" s="592"/>
      <c r="E26" s="592"/>
      <c r="F26" s="592"/>
      <c r="G26" s="592"/>
      <c r="H26" s="592"/>
      <c r="I26" s="592"/>
      <c r="J26" s="48"/>
      <c r="K26" s="595" t="s">
        <v>142</v>
      </c>
      <c r="L26" s="595"/>
      <c r="M26" s="308" t="s">
        <v>143</v>
      </c>
      <c r="N26" s="101"/>
      <c r="O26" s="101"/>
      <c r="P26" s="96"/>
    </row>
    <row r="27" spans="2:16" ht="15.75" customHeight="1">
      <c r="B27" s="95"/>
      <c r="C27" s="591">
        <f>IF(ISBLANK('一括記入シート（最初に記入してください）'!C113),"",'一括記入シート（最初に記入してください）'!C113)</f>
      </c>
      <c r="D27" s="592"/>
      <c r="E27" s="592"/>
      <c r="F27" s="592"/>
      <c r="G27" s="592"/>
      <c r="H27" s="592"/>
      <c r="I27" s="592"/>
      <c r="J27" s="48"/>
      <c r="K27" s="595" t="s">
        <v>144</v>
      </c>
      <c r="L27" s="595"/>
      <c r="M27" s="309" t="str">
        <f>IF(ISBLANK('一括記入シート（最初に記入してください）'!A25),"○○工事",'一括記入シート（最初に記入してください）'!A25)</f>
        <v>○○工事</v>
      </c>
      <c r="N27" s="101"/>
      <c r="O27" s="101"/>
      <c r="P27" s="96"/>
    </row>
    <row r="28" spans="2:16" ht="15.75" customHeight="1">
      <c r="B28" s="95"/>
      <c r="C28" s="591">
        <f>IF(ISBLANK('一括記入シート（最初に記入してください）'!C114),"",'一括記入シート（最初に記入してください）'!C114)</f>
      </c>
      <c r="D28" s="592"/>
      <c r="E28" s="592"/>
      <c r="F28" s="592"/>
      <c r="G28" s="592"/>
      <c r="H28" s="592"/>
      <c r="I28" s="592"/>
      <c r="J28" s="48"/>
      <c r="K28" s="595" t="s">
        <v>145</v>
      </c>
      <c r="L28" s="595"/>
      <c r="M28" s="309" t="s">
        <v>146</v>
      </c>
      <c r="N28" s="101"/>
      <c r="O28" s="101"/>
      <c r="P28" s="96"/>
    </row>
    <row r="29" spans="2:16" ht="15.75" customHeight="1">
      <c r="B29" s="95"/>
      <c r="C29" s="591">
        <f>IF(ISBLANK('一括記入シート（最初に記入してください）'!C115),"",'一括記入シート（最初に記入してください）'!C115)</f>
      </c>
      <c r="D29" s="592"/>
      <c r="E29" s="592"/>
      <c r="F29" s="592"/>
      <c r="G29" s="592"/>
      <c r="H29" s="592"/>
      <c r="I29" s="592"/>
      <c r="J29" s="48"/>
      <c r="K29" s="595" t="s">
        <v>147</v>
      </c>
      <c r="L29" s="595"/>
      <c r="M29" s="309" t="s">
        <v>148</v>
      </c>
      <c r="N29" s="101"/>
      <c r="O29" s="101"/>
      <c r="P29" s="96"/>
    </row>
    <row r="30" spans="2:16" ht="15.75" customHeight="1">
      <c r="B30" s="95"/>
      <c r="C30" s="591">
        <f>IF(ISBLANK('一括記入シート（最初に記入してください）'!C116),"",'一括記入シート（最初に記入してください）'!C116)</f>
      </c>
      <c r="D30" s="592"/>
      <c r="E30" s="592"/>
      <c r="F30" s="592"/>
      <c r="G30" s="592"/>
      <c r="H30" s="592"/>
      <c r="I30" s="592"/>
      <c r="J30" s="48"/>
      <c r="K30" s="101"/>
      <c r="L30" s="101"/>
      <c r="M30" s="101"/>
      <c r="N30" s="101"/>
      <c r="O30" s="101"/>
      <c r="P30" s="96"/>
    </row>
    <row r="31" spans="2:16" ht="15.75" customHeight="1">
      <c r="B31" s="95"/>
      <c r="C31" s="591">
        <f>IF(ISBLANK('一括記入シート（最初に記入してください）'!C117),"",'一括記入シート（最初に記入してください）'!C117)</f>
      </c>
      <c r="D31" s="592"/>
      <c r="E31" s="592"/>
      <c r="F31" s="592"/>
      <c r="G31" s="592"/>
      <c r="H31" s="592"/>
      <c r="I31" s="592"/>
      <c r="J31" s="48"/>
      <c r="K31" s="101"/>
      <c r="L31" s="101"/>
      <c r="M31" s="101"/>
      <c r="N31" s="101"/>
      <c r="O31" s="101"/>
      <c r="P31" s="96"/>
    </row>
    <row r="32" spans="2:16" ht="15.75" customHeight="1">
      <c r="B32" s="95"/>
      <c r="C32" s="591"/>
      <c r="D32" s="592"/>
      <c r="E32" s="592"/>
      <c r="F32" s="592"/>
      <c r="G32" s="592"/>
      <c r="H32" s="592"/>
      <c r="I32" s="592"/>
      <c r="J32" s="48"/>
      <c r="K32" s="101"/>
      <c r="L32" s="101"/>
      <c r="M32" s="101"/>
      <c r="N32" s="101"/>
      <c r="O32" s="101"/>
      <c r="P32" s="96"/>
    </row>
    <row r="33" spans="2:16" ht="15.75" customHeight="1">
      <c r="B33" s="95"/>
      <c r="C33" s="591"/>
      <c r="D33" s="592"/>
      <c r="E33" s="592"/>
      <c r="F33" s="592"/>
      <c r="G33" s="592"/>
      <c r="H33" s="592"/>
      <c r="I33" s="592"/>
      <c r="J33" s="48"/>
      <c r="K33" s="101"/>
      <c r="L33" s="101"/>
      <c r="M33" s="101"/>
      <c r="N33" s="101"/>
      <c r="O33" s="101"/>
      <c r="P33" s="96"/>
    </row>
    <row r="34" spans="2:16" ht="15.75" customHeight="1" thickBot="1">
      <c r="B34" s="97"/>
      <c r="C34" s="100"/>
      <c r="D34" s="100"/>
      <c r="E34" s="100"/>
      <c r="F34" s="100"/>
      <c r="G34" s="100"/>
      <c r="H34" s="100"/>
      <c r="I34" s="100"/>
      <c r="J34" s="98"/>
      <c r="K34" s="98"/>
      <c r="L34" s="98"/>
      <c r="M34" s="98"/>
      <c r="N34" s="98"/>
      <c r="O34" s="98"/>
      <c r="P34" s="99"/>
    </row>
  </sheetData>
  <sheetProtection/>
  <mergeCells count="28">
    <mergeCell ref="C29:I29"/>
    <mergeCell ref="K29:L29"/>
    <mergeCell ref="C30:I30"/>
    <mergeCell ref="C31:I31"/>
    <mergeCell ref="C32:I32"/>
    <mergeCell ref="C33:I33"/>
    <mergeCell ref="C25:I25"/>
    <mergeCell ref="C26:I26"/>
    <mergeCell ref="K26:L26"/>
    <mergeCell ref="C27:I27"/>
    <mergeCell ref="K27:L27"/>
    <mergeCell ref="C28:I28"/>
    <mergeCell ref="K28:L28"/>
    <mergeCell ref="D13:G13"/>
    <mergeCell ref="K21:K24"/>
    <mergeCell ref="L21:L24"/>
    <mergeCell ref="M21:M24"/>
    <mergeCell ref="N21:N24"/>
    <mergeCell ref="O21:O24"/>
    <mergeCell ref="C22:I22"/>
    <mergeCell ref="C23:I23"/>
    <mergeCell ref="C24:I24"/>
    <mergeCell ref="C3:L3"/>
    <mergeCell ref="C5:L5"/>
    <mergeCell ref="C7:F7"/>
    <mergeCell ref="G7:L7"/>
    <mergeCell ref="C9:F9"/>
    <mergeCell ref="D11:G11"/>
  </mergeCells>
  <printOptions/>
  <pageMargins left="0.7" right="0.7" top="0.75" bottom="0.75" header="0.3" footer="0.3"/>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AH59"/>
  <sheetViews>
    <sheetView zoomScalePageLayoutView="0" workbookViewId="0" topLeftCell="A1">
      <selection activeCell="Z55" sqref="Z55:AH59"/>
    </sheetView>
  </sheetViews>
  <sheetFormatPr defaultColWidth="9.00390625" defaultRowHeight="13.5"/>
  <cols>
    <col min="1" max="34" width="2.75390625" style="0" customWidth="1"/>
  </cols>
  <sheetData>
    <row r="1" spans="1:34" ht="13.5" customHeight="1">
      <c r="A1" s="9"/>
      <c r="B1" s="9"/>
      <c r="C1" s="9"/>
      <c r="D1" s="396" t="str">
        <f>IF('一括記入シート（最初に記入してください）'!B21="○","設計書審査表",IF('一括記入シート（最初に記入してください）'!B22="○","見積書審査表","設計書審査表"))</f>
        <v>設計書審査表</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3.5" customHeight="1">
      <c r="A2" s="9"/>
      <c r="B2" s="9"/>
      <c r="C2" s="9"/>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3.5" customHeight="1">
      <c r="A3" s="9"/>
      <c r="B3" s="9"/>
      <c r="C3" s="9"/>
      <c r="D3" s="397" t="s">
        <v>385</v>
      </c>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row>
    <row r="4" spans="1:34" ht="13.5" customHeight="1">
      <c r="A4" s="10"/>
      <c r="B4" s="10"/>
      <c r="C4" s="10"/>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row>
    <row r="5" spans="1:34" ht="13.5" customHeight="1">
      <c r="A5" s="10"/>
      <c r="B5" s="10"/>
      <c r="C5" s="10"/>
      <c r="D5" s="398" t="s">
        <v>123</v>
      </c>
      <c r="E5" s="399"/>
      <c r="F5" s="399"/>
      <c r="G5" s="399"/>
      <c r="H5" s="399"/>
      <c r="I5" s="400"/>
      <c r="J5" s="398" t="str">
        <f>IF(ISBLANK('一括記入シート（最初に記入してください）'!C14),"○○○○○○○",'一括記入シート（最初に記入してください）'!C14)</f>
        <v>○○地区保全会</v>
      </c>
      <c r="K5" s="407"/>
      <c r="L5" s="407"/>
      <c r="M5" s="407"/>
      <c r="N5" s="407"/>
      <c r="O5" s="408"/>
      <c r="P5" s="398" t="s">
        <v>124</v>
      </c>
      <c r="Q5" s="399"/>
      <c r="R5" s="399"/>
      <c r="S5" s="399"/>
      <c r="T5" s="400"/>
      <c r="U5" s="415" t="s">
        <v>571</v>
      </c>
      <c r="V5" s="407"/>
      <c r="W5" s="407"/>
      <c r="X5" s="407"/>
      <c r="Y5" s="407"/>
      <c r="Z5" s="407"/>
      <c r="AA5" s="407"/>
      <c r="AB5" s="407"/>
      <c r="AC5" s="407"/>
      <c r="AD5" s="408"/>
      <c r="AE5" s="416" t="s">
        <v>472</v>
      </c>
      <c r="AF5" s="417"/>
      <c r="AG5" s="417"/>
      <c r="AH5" s="418"/>
    </row>
    <row r="6" spans="1:34" ht="13.5" customHeight="1">
      <c r="A6" s="10"/>
      <c r="B6" s="10"/>
      <c r="C6" s="10"/>
      <c r="D6" s="401"/>
      <c r="E6" s="402"/>
      <c r="F6" s="402"/>
      <c r="G6" s="402"/>
      <c r="H6" s="402"/>
      <c r="I6" s="403"/>
      <c r="J6" s="409"/>
      <c r="K6" s="410"/>
      <c r="L6" s="410"/>
      <c r="M6" s="410"/>
      <c r="N6" s="410"/>
      <c r="O6" s="411"/>
      <c r="P6" s="401"/>
      <c r="Q6" s="402"/>
      <c r="R6" s="402"/>
      <c r="S6" s="402"/>
      <c r="T6" s="403"/>
      <c r="U6" s="409"/>
      <c r="V6" s="410"/>
      <c r="W6" s="410"/>
      <c r="X6" s="410"/>
      <c r="Y6" s="410"/>
      <c r="Z6" s="410"/>
      <c r="AA6" s="410"/>
      <c r="AB6" s="410"/>
      <c r="AC6" s="410"/>
      <c r="AD6" s="411"/>
      <c r="AE6" s="419"/>
      <c r="AF6" s="420"/>
      <c r="AG6" s="420"/>
      <c r="AH6" s="421"/>
    </row>
    <row r="7" spans="1:34" ht="13.5" customHeight="1">
      <c r="A7" s="10"/>
      <c r="B7" s="10"/>
      <c r="C7" s="10"/>
      <c r="D7" s="401"/>
      <c r="E7" s="402"/>
      <c r="F7" s="402"/>
      <c r="G7" s="402"/>
      <c r="H7" s="402"/>
      <c r="I7" s="403"/>
      <c r="J7" s="409"/>
      <c r="K7" s="410"/>
      <c r="L7" s="410"/>
      <c r="M7" s="410"/>
      <c r="N7" s="410"/>
      <c r="O7" s="411"/>
      <c r="P7" s="401"/>
      <c r="Q7" s="402"/>
      <c r="R7" s="402"/>
      <c r="S7" s="402"/>
      <c r="T7" s="403"/>
      <c r="U7" s="409"/>
      <c r="V7" s="410"/>
      <c r="W7" s="410"/>
      <c r="X7" s="410"/>
      <c r="Y7" s="410"/>
      <c r="Z7" s="410"/>
      <c r="AA7" s="410"/>
      <c r="AB7" s="410"/>
      <c r="AC7" s="410"/>
      <c r="AD7" s="411"/>
      <c r="AE7" s="419"/>
      <c r="AF7" s="420"/>
      <c r="AG7" s="420"/>
      <c r="AH7" s="421"/>
    </row>
    <row r="8" spans="1:34" ht="13.5" customHeight="1">
      <c r="A8" s="6"/>
      <c r="B8" s="6"/>
      <c r="C8" s="6"/>
      <c r="D8" s="404"/>
      <c r="E8" s="405"/>
      <c r="F8" s="405"/>
      <c r="G8" s="405"/>
      <c r="H8" s="405"/>
      <c r="I8" s="406"/>
      <c r="J8" s="412"/>
      <c r="K8" s="413"/>
      <c r="L8" s="413"/>
      <c r="M8" s="413"/>
      <c r="N8" s="413"/>
      <c r="O8" s="414"/>
      <c r="P8" s="404"/>
      <c r="Q8" s="405"/>
      <c r="R8" s="405"/>
      <c r="S8" s="405"/>
      <c r="T8" s="406"/>
      <c r="U8" s="412"/>
      <c r="V8" s="413"/>
      <c r="W8" s="413"/>
      <c r="X8" s="413"/>
      <c r="Y8" s="413"/>
      <c r="Z8" s="413"/>
      <c r="AA8" s="413"/>
      <c r="AB8" s="413"/>
      <c r="AC8" s="413"/>
      <c r="AD8" s="414"/>
      <c r="AE8" s="419"/>
      <c r="AF8" s="420"/>
      <c r="AG8" s="420"/>
      <c r="AH8" s="421"/>
    </row>
    <row r="9" spans="1:34" ht="13.5" customHeight="1">
      <c r="A9" s="12"/>
      <c r="B9" s="12"/>
      <c r="C9" s="6"/>
      <c r="D9" s="425" t="s">
        <v>126</v>
      </c>
      <c r="E9" s="426"/>
      <c r="F9" s="426"/>
      <c r="G9" s="426"/>
      <c r="H9" s="426"/>
      <c r="I9" s="427"/>
      <c r="J9" s="434" t="str">
        <f>IF(ISBLANK('一括記入シート（最初に記入してください）'!C24),"○○市○○　○○地区",'一括記入シート（最初に記入してください）'!C24)</f>
        <v>○○市 ○○</v>
      </c>
      <c r="K9" s="435"/>
      <c r="L9" s="435"/>
      <c r="M9" s="435"/>
      <c r="N9" s="435"/>
      <c r="O9" s="435"/>
      <c r="P9" s="435"/>
      <c r="Q9" s="435"/>
      <c r="R9" s="435"/>
      <c r="S9" s="435"/>
      <c r="T9" s="435"/>
      <c r="U9" s="435"/>
      <c r="V9" s="435"/>
      <c r="W9" s="435"/>
      <c r="X9" s="435"/>
      <c r="Y9" s="435"/>
      <c r="Z9" s="435"/>
      <c r="AA9" s="435"/>
      <c r="AB9" s="435"/>
      <c r="AC9" s="435"/>
      <c r="AD9" s="436"/>
      <c r="AE9" s="419"/>
      <c r="AF9" s="420"/>
      <c r="AG9" s="420"/>
      <c r="AH9" s="421"/>
    </row>
    <row r="10" spans="1:34" ht="13.5" customHeight="1">
      <c r="A10" s="12"/>
      <c r="B10" s="12"/>
      <c r="C10" s="6"/>
      <c r="D10" s="428"/>
      <c r="E10" s="429"/>
      <c r="F10" s="429"/>
      <c r="G10" s="429"/>
      <c r="H10" s="429"/>
      <c r="I10" s="430"/>
      <c r="J10" s="437"/>
      <c r="K10" s="438"/>
      <c r="L10" s="438"/>
      <c r="M10" s="438"/>
      <c r="N10" s="438"/>
      <c r="O10" s="438"/>
      <c r="P10" s="438"/>
      <c r="Q10" s="438"/>
      <c r="R10" s="438"/>
      <c r="S10" s="438"/>
      <c r="T10" s="438"/>
      <c r="U10" s="438"/>
      <c r="V10" s="438"/>
      <c r="W10" s="438"/>
      <c r="X10" s="438"/>
      <c r="Y10" s="438"/>
      <c r="Z10" s="438"/>
      <c r="AA10" s="438"/>
      <c r="AB10" s="438"/>
      <c r="AC10" s="438"/>
      <c r="AD10" s="439"/>
      <c r="AE10" s="419"/>
      <c r="AF10" s="420"/>
      <c r="AG10" s="420"/>
      <c r="AH10" s="421"/>
    </row>
    <row r="11" spans="1:34" ht="13.5" customHeight="1">
      <c r="A11" s="12"/>
      <c r="B11" s="12"/>
      <c r="C11" s="6"/>
      <c r="D11" s="428"/>
      <c r="E11" s="429"/>
      <c r="F11" s="429"/>
      <c r="G11" s="429"/>
      <c r="H11" s="429"/>
      <c r="I11" s="430"/>
      <c r="J11" s="437"/>
      <c r="K11" s="438"/>
      <c r="L11" s="438"/>
      <c r="M11" s="438"/>
      <c r="N11" s="438"/>
      <c r="O11" s="438"/>
      <c r="P11" s="438"/>
      <c r="Q11" s="438"/>
      <c r="R11" s="438"/>
      <c r="S11" s="438"/>
      <c r="T11" s="438"/>
      <c r="U11" s="438"/>
      <c r="V11" s="438"/>
      <c r="W11" s="438"/>
      <c r="X11" s="438"/>
      <c r="Y11" s="438"/>
      <c r="Z11" s="438"/>
      <c r="AA11" s="438"/>
      <c r="AB11" s="438"/>
      <c r="AC11" s="438"/>
      <c r="AD11" s="439"/>
      <c r="AE11" s="419"/>
      <c r="AF11" s="420"/>
      <c r="AG11" s="420"/>
      <c r="AH11" s="421"/>
    </row>
    <row r="12" spans="1:34" ht="13.5" customHeight="1">
      <c r="A12" s="12"/>
      <c r="B12" s="12"/>
      <c r="C12" s="6"/>
      <c r="D12" s="431"/>
      <c r="E12" s="432"/>
      <c r="F12" s="432"/>
      <c r="G12" s="432"/>
      <c r="H12" s="432"/>
      <c r="I12" s="433"/>
      <c r="J12" s="440"/>
      <c r="K12" s="441"/>
      <c r="L12" s="441"/>
      <c r="M12" s="441"/>
      <c r="N12" s="441"/>
      <c r="O12" s="441"/>
      <c r="P12" s="441"/>
      <c r="Q12" s="441"/>
      <c r="R12" s="441"/>
      <c r="S12" s="441"/>
      <c r="T12" s="441"/>
      <c r="U12" s="441"/>
      <c r="V12" s="441"/>
      <c r="W12" s="441"/>
      <c r="X12" s="441"/>
      <c r="Y12" s="441"/>
      <c r="Z12" s="441"/>
      <c r="AA12" s="441"/>
      <c r="AB12" s="441"/>
      <c r="AC12" s="441"/>
      <c r="AD12" s="442"/>
      <c r="AE12" s="422"/>
      <c r="AF12" s="423"/>
      <c r="AG12" s="423"/>
      <c r="AH12" s="424"/>
    </row>
    <row r="13" spans="1:34" ht="13.5" customHeight="1">
      <c r="A13" s="12"/>
      <c r="B13" s="12"/>
      <c r="C13" s="6"/>
      <c r="D13" s="425" t="s">
        <v>127</v>
      </c>
      <c r="E13" s="417"/>
      <c r="F13" s="417"/>
      <c r="G13" s="417"/>
      <c r="H13" s="417"/>
      <c r="I13" s="418"/>
      <c r="J13" s="969" t="s">
        <v>302</v>
      </c>
      <c r="K13" s="970"/>
      <c r="L13" s="970"/>
      <c r="M13" s="970"/>
      <c r="N13" s="970"/>
      <c r="O13" s="970"/>
      <c r="P13" s="970"/>
      <c r="Q13" s="970"/>
      <c r="R13" s="970"/>
      <c r="S13" s="970"/>
      <c r="T13" s="975" t="str">
        <f>IF(ISBLANK('一括記入シート（最初に記入してください）'!C25),"施設の長寿命化のための活動　○○工事",'一括記入シート（最初に記入してください）'!C25)</f>
        <v>○○水路工事</v>
      </c>
      <c r="U13" s="652"/>
      <c r="V13" s="652"/>
      <c r="W13" s="652"/>
      <c r="X13" s="652"/>
      <c r="Y13" s="652"/>
      <c r="Z13" s="652"/>
      <c r="AA13" s="652"/>
      <c r="AB13" s="652"/>
      <c r="AC13" s="652"/>
      <c r="AD13" s="653"/>
      <c r="AE13" s="238"/>
      <c r="AF13" s="239"/>
      <c r="AG13" s="239"/>
      <c r="AH13" s="240"/>
    </row>
    <row r="14" spans="1:34" ht="13.5" customHeight="1">
      <c r="A14" s="12"/>
      <c r="B14" s="12"/>
      <c r="C14" s="6"/>
      <c r="D14" s="419"/>
      <c r="E14" s="420"/>
      <c r="F14" s="420"/>
      <c r="G14" s="420"/>
      <c r="H14" s="420"/>
      <c r="I14" s="421"/>
      <c r="J14" s="971"/>
      <c r="K14" s="972"/>
      <c r="L14" s="972"/>
      <c r="M14" s="972"/>
      <c r="N14" s="972"/>
      <c r="O14" s="972"/>
      <c r="P14" s="972"/>
      <c r="Q14" s="972"/>
      <c r="R14" s="972"/>
      <c r="S14" s="972"/>
      <c r="T14" s="956"/>
      <c r="U14" s="956"/>
      <c r="V14" s="956"/>
      <c r="W14" s="956"/>
      <c r="X14" s="956"/>
      <c r="Y14" s="956"/>
      <c r="Z14" s="956"/>
      <c r="AA14" s="956"/>
      <c r="AB14" s="956"/>
      <c r="AC14" s="956"/>
      <c r="AD14" s="976"/>
      <c r="AE14" s="241"/>
      <c r="AF14" s="244"/>
      <c r="AG14" s="244"/>
      <c r="AH14" s="243"/>
    </row>
    <row r="15" spans="1:34" ht="13.5" customHeight="1">
      <c r="A15" s="6"/>
      <c r="B15" s="6"/>
      <c r="C15" s="6"/>
      <c r="D15" s="419"/>
      <c r="E15" s="420"/>
      <c r="F15" s="420"/>
      <c r="G15" s="420"/>
      <c r="H15" s="420"/>
      <c r="I15" s="421"/>
      <c r="J15" s="971"/>
      <c r="K15" s="972"/>
      <c r="L15" s="972"/>
      <c r="M15" s="972"/>
      <c r="N15" s="972"/>
      <c r="O15" s="972"/>
      <c r="P15" s="972"/>
      <c r="Q15" s="972"/>
      <c r="R15" s="972"/>
      <c r="S15" s="972"/>
      <c r="T15" s="956"/>
      <c r="U15" s="956"/>
      <c r="V15" s="956"/>
      <c r="W15" s="956"/>
      <c r="X15" s="956"/>
      <c r="Y15" s="956"/>
      <c r="Z15" s="956"/>
      <c r="AA15" s="956"/>
      <c r="AB15" s="956"/>
      <c r="AC15" s="956"/>
      <c r="AD15" s="976"/>
      <c r="AE15" s="241"/>
      <c r="AF15" s="244"/>
      <c r="AG15" s="244"/>
      <c r="AH15" s="243"/>
    </row>
    <row r="16" spans="1:34" ht="13.5" customHeight="1">
      <c r="A16" s="6"/>
      <c r="B16" s="6"/>
      <c r="C16" s="6"/>
      <c r="D16" s="422"/>
      <c r="E16" s="423"/>
      <c r="F16" s="423"/>
      <c r="G16" s="423"/>
      <c r="H16" s="423"/>
      <c r="I16" s="424"/>
      <c r="J16" s="973"/>
      <c r="K16" s="974"/>
      <c r="L16" s="974"/>
      <c r="M16" s="974"/>
      <c r="N16" s="974"/>
      <c r="O16" s="974"/>
      <c r="P16" s="974"/>
      <c r="Q16" s="974"/>
      <c r="R16" s="974"/>
      <c r="S16" s="974"/>
      <c r="T16" s="977"/>
      <c r="U16" s="977"/>
      <c r="V16" s="977"/>
      <c r="W16" s="977"/>
      <c r="X16" s="977"/>
      <c r="Y16" s="977"/>
      <c r="Z16" s="977"/>
      <c r="AA16" s="977"/>
      <c r="AB16" s="977"/>
      <c r="AC16" s="977"/>
      <c r="AD16" s="978"/>
      <c r="AE16" s="241"/>
      <c r="AF16" s="244"/>
      <c r="AG16" s="244"/>
      <c r="AH16" s="243"/>
    </row>
    <row r="17" spans="1:34" ht="13.5" customHeight="1">
      <c r="A17" s="13"/>
      <c r="B17" s="13"/>
      <c r="C17" s="13"/>
      <c r="D17" s="425" t="s">
        <v>54</v>
      </c>
      <c r="E17" s="456"/>
      <c r="F17" s="456"/>
      <c r="G17" s="457"/>
      <c r="H17" s="464" t="str">
        <f>IF(ISBLANK('一括記入シート（最初に記入してください）'!C26),"○○",'一括記入シート（最初に記入してください）'!C26)</f>
        <v>○○</v>
      </c>
      <c r="I17" s="465"/>
      <c r="J17" s="465"/>
      <c r="K17" s="466"/>
      <c r="L17" s="425" t="s">
        <v>128</v>
      </c>
      <c r="M17" s="456"/>
      <c r="N17" s="456"/>
      <c r="O17" s="456"/>
      <c r="P17" s="457"/>
      <c r="Q17" s="473" t="s">
        <v>129</v>
      </c>
      <c r="R17" s="474"/>
      <c r="S17" s="474"/>
      <c r="T17" s="475"/>
      <c r="U17" s="111"/>
      <c r="V17" s="112"/>
      <c r="W17" s="112"/>
      <c r="X17" s="112"/>
      <c r="Y17" s="113"/>
      <c r="Z17" s="482">
        <f>IF(ISBLANK('一括記入シート（最初に記入してください）'!D101),"",('一括記入シート（最初に記入してください）'!D101))</f>
      </c>
      <c r="AA17" s="483"/>
      <c r="AB17" s="483"/>
      <c r="AC17" s="483"/>
      <c r="AD17" s="484"/>
      <c r="AE17" s="120"/>
      <c r="AF17" s="119"/>
      <c r="AG17" s="119"/>
      <c r="AH17" s="108"/>
    </row>
    <row r="18" spans="1:34" ht="13.5" customHeight="1">
      <c r="A18" s="13"/>
      <c r="B18" s="13"/>
      <c r="C18" s="13"/>
      <c r="D18" s="458"/>
      <c r="E18" s="459"/>
      <c r="F18" s="459"/>
      <c r="G18" s="460"/>
      <c r="H18" s="467"/>
      <c r="I18" s="468"/>
      <c r="J18" s="468"/>
      <c r="K18" s="469"/>
      <c r="L18" s="458"/>
      <c r="M18" s="459"/>
      <c r="N18" s="459"/>
      <c r="O18" s="459"/>
      <c r="P18" s="460"/>
      <c r="Q18" s="476"/>
      <c r="R18" s="477"/>
      <c r="S18" s="477"/>
      <c r="T18" s="478"/>
      <c r="U18" s="494" t="s">
        <v>130</v>
      </c>
      <c r="V18" s="495"/>
      <c r="W18" s="495"/>
      <c r="X18" s="495"/>
      <c r="Y18" s="496"/>
      <c r="Z18" s="485"/>
      <c r="AA18" s="486"/>
      <c r="AB18" s="486"/>
      <c r="AC18" s="486"/>
      <c r="AD18" s="487"/>
      <c r="AE18" s="107"/>
      <c r="AF18" s="119"/>
      <c r="AG18" s="119"/>
      <c r="AH18" s="108"/>
    </row>
    <row r="19" spans="1:34" ht="13.5" customHeight="1">
      <c r="A19" s="6"/>
      <c r="B19" s="6"/>
      <c r="C19" s="6"/>
      <c r="D19" s="458"/>
      <c r="E19" s="459"/>
      <c r="F19" s="459"/>
      <c r="G19" s="460"/>
      <c r="H19" s="467"/>
      <c r="I19" s="468"/>
      <c r="J19" s="468"/>
      <c r="K19" s="469"/>
      <c r="L19" s="458"/>
      <c r="M19" s="459"/>
      <c r="N19" s="459"/>
      <c r="O19" s="459"/>
      <c r="P19" s="460"/>
      <c r="Q19" s="476"/>
      <c r="R19" s="477"/>
      <c r="S19" s="477"/>
      <c r="T19" s="478"/>
      <c r="U19" s="494">
        <f>IF('一括記入シート（最初に記入してください）'!B21="○","（変更設計金額）",IF('一括記入シート（最初に記入してください）'!B22="○","（変更見積金額)",""))</f>
      </c>
      <c r="V19" s="495"/>
      <c r="W19" s="495"/>
      <c r="X19" s="495"/>
      <c r="Y19" s="496"/>
      <c r="Z19" s="485"/>
      <c r="AA19" s="486"/>
      <c r="AB19" s="486"/>
      <c r="AC19" s="486"/>
      <c r="AD19" s="487"/>
      <c r="AE19" s="107"/>
      <c r="AF19" s="119"/>
      <c r="AG19" s="119"/>
      <c r="AH19" s="108"/>
    </row>
    <row r="20" spans="1:34" ht="13.5" customHeight="1">
      <c r="A20" s="6"/>
      <c r="B20" s="6"/>
      <c r="C20" s="6"/>
      <c r="D20" s="461"/>
      <c r="E20" s="462"/>
      <c r="F20" s="462"/>
      <c r="G20" s="463"/>
      <c r="H20" s="470"/>
      <c r="I20" s="471"/>
      <c r="J20" s="471"/>
      <c r="K20" s="472"/>
      <c r="L20" s="461"/>
      <c r="M20" s="462"/>
      <c r="N20" s="462"/>
      <c r="O20" s="462"/>
      <c r="P20" s="463"/>
      <c r="Q20" s="479"/>
      <c r="R20" s="480"/>
      <c r="S20" s="480"/>
      <c r="T20" s="481"/>
      <c r="U20" s="114"/>
      <c r="V20" s="115"/>
      <c r="W20" s="115"/>
      <c r="X20" s="115"/>
      <c r="Y20" s="117"/>
      <c r="Z20" s="488"/>
      <c r="AA20" s="489"/>
      <c r="AB20" s="489"/>
      <c r="AC20" s="489"/>
      <c r="AD20" s="490"/>
      <c r="AE20" s="107"/>
      <c r="AF20" s="119"/>
      <c r="AG20" s="119"/>
      <c r="AH20" s="108"/>
    </row>
    <row r="21" spans="1:34" ht="13.5" customHeight="1">
      <c r="A21" s="6"/>
      <c r="B21" s="6"/>
      <c r="C21" s="6"/>
      <c r="D21" s="398" t="s">
        <v>56</v>
      </c>
      <c r="E21" s="407"/>
      <c r="F21" s="407"/>
      <c r="G21" s="408"/>
      <c r="H21" s="979" t="str">
        <f>IF(ISBLANK('一括記入シート（最初に記入してください）'!C29),"○○㎡",'一括記入シート（最初に記入してください）'!C29)</f>
        <v>○○㎡</v>
      </c>
      <c r="I21" s="980"/>
      <c r="J21" s="980"/>
      <c r="K21" s="981"/>
      <c r="L21" s="398" t="s">
        <v>57</v>
      </c>
      <c r="M21" s="407"/>
      <c r="N21" s="407"/>
      <c r="O21" s="407"/>
      <c r="P21" s="408"/>
      <c r="Q21" s="506" t="str">
        <f>+IF(ISBLANK('一括記入シート（最初に記入してください）'!C30),"○○戸",'一括記入シート（最初に記入してください）'!C30)</f>
        <v>○○戸</v>
      </c>
      <c r="R21" s="507"/>
      <c r="S21" s="507"/>
      <c r="T21" s="508"/>
      <c r="U21" s="398"/>
      <c r="V21" s="407"/>
      <c r="W21" s="407"/>
      <c r="X21" s="407"/>
      <c r="Y21" s="408"/>
      <c r="Z21" s="515"/>
      <c r="AA21" s="516"/>
      <c r="AB21" s="516"/>
      <c r="AC21" s="516"/>
      <c r="AD21" s="516"/>
      <c r="AE21" s="120"/>
      <c r="AF21" s="119"/>
      <c r="AG21" s="119"/>
      <c r="AH21" s="108"/>
    </row>
    <row r="22" spans="1:34" ht="13.5" customHeight="1">
      <c r="A22" s="6"/>
      <c r="B22" s="6"/>
      <c r="C22" s="6"/>
      <c r="D22" s="409"/>
      <c r="E22" s="410"/>
      <c r="F22" s="410"/>
      <c r="G22" s="411"/>
      <c r="H22" s="982"/>
      <c r="I22" s="983"/>
      <c r="J22" s="983"/>
      <c r="K22" s="984"/>
      <c r="L22" s="409"/>
      <c r="M22" s="410"/>
      <c r="N22" s="410"/>
      <c r="O22" s="410"/>
      <c r="P22" s="411"/>
      <c r="Q22" s="509"/>
      <c r="R22" s="510"/>
      <c r="S22" s="510"/>
      <c r="T22" s="511"/>
      <c r="U22" s="409"/>
      <c r="V22" s="410"/>
      <c r="W22" s="410"/>
      <c r="X22" s="410"/>
      <c r="Y22" s="411"/>
      <c r="Z22" s="517"/>
      <c r="AA22" s="518"/>
      <c r="AB22" s="518"/>
      <c r="AC22" s="518"/>
      <c r="AD22" s="519"/>
      <c r="AE22" s="107"/>
      <c r="AF22" s="119"/>
      <c r="AG22" s="119"/>
      <c r="AH22" s="108"/>
    </row>
    <row r="23" spans="1:34" ht="13.5" customHeight="1">
      <c r="A23" s="11"/>
      <c r="B23" s="6"/>
      <c r="C23" s="6"/>
      <c r="D23" s="409"/>
      <c r="E23" s="410"/>
      <c r="F23" s="410"/>
      <c r="G23" s="411"/>
      <c r="H23" s="982"/>
      <c r="I23" s="983"/>
      <c r="J23" s="983"/>
      <c r="K23" s="984"/>
      <c r="L23" s="409"/>
      <c r="M23" s="410"/>
      <c r="N23" s="410"/>
      <c r="O23" s="410"/>
      <c r="P23" s="411"/>
      <c r="Q23" s="509"/>
      <c r="R23" s="510"/>
      <c r="S23" s="510"/>
      <c r="T23" s="511"/>
      <c r="U23" s="409"/>
      <c r="V23" s="410"/>
      <c r="W23" s="410"/>
      <c r="X23" s="410"/>
      <c r="Y23" s="411"/>
      <c r="Z23" s="517"/>
      <c r="AA23" s="518"/>
      <c r="AB23" s="518"/>
      <c r="AC23" s="518"/>
      <c r="AD23" s="519"/>
      <c r="AE23" s="107"/>
      <c r="AF23" s="119"/>
      <c r="AG23" s="119"/>
      <c r="AH23" s="108"/>
    </row>
    <row r="24" spans="1:34" ht="13.5" customHeight="1">
      <c r="A24" s="6"/>
      <c r="B24" s="6"/>
      <c r="C24" s="6"/>
      <c r="D24" s="412"/>
      <c r="E24" s="413"/>
      <c r="F24" s="413"/>
      <c r="G24" s="414"/>
      <c r="H24" s="985"/>
      <c r="I24" s="986"/>
      <c r="J24" s="986"/>
      <c r="K24" s="987"/>
      <c r="L24" s="412"/>
      <c r="M24" s="413"/>
      <c r="N24" s="413"/>
      <c r="O24" s="413"/>
      <c r="P24" s="414"/>
      <c r="Q24" s="512"/>
      <c r="R24" s="513"/>
      <c r="S24" s="513"/>
      <c r="T24" s="514"/>
      <c r="U24" s="412"/>
      <c r="V24" s="413"/>
      <c r="W24" s="413"/>
      <c r="X24" s="413"/>
      <c r="Y24" s="414"/>
      <c r="Z24" s="520"/>
      <c r="AA24" s="521"/>
      <c r="AB24" s="521"/>
      <c r="AC24" s="521"/>
      <c r="AD24" s="521"/>
      <c r="AE24" s="107"/>
      <c r="AF24" s="119"/>
      <c r="AG24" s="119"/>
      <c r="AH24" s="108"/>
    </row>
    <row r="25" spans="1:34" ht="13.5" customHeight="1">
      <c r="A25" s="6"/>
      <c r="B25" s="6"/>
      <c r="C25" s="6"/>
      <c r="D25" s="5"/>
      <c r="E25" s="988" t="s">
        <v>259</v>
      </c>
      <c r="F25" s="522"/>
      <c r="G25" s="522"/>
      <c r="H25" s="522"/>
      <c r="I25" s="522"/>
      <c r="J25" s="522"/>
      <c r="K25" s="522"/>
      <c r="L25" s="522"/>
      <c r="M25" s="522"/>
      <c r="N25" s="522"/>
      <c r="O25" s="522"/>
      <c r="P25" s="116"/>
      <c r="Q25" s="116"/>
      <c r="R25" s="4"/>
      <c r="S25" s="4"/>
      <c r="T25" s="4"/>
      <c r="U25" s="4"/>
      <c r="V25" s="4"/>
      <c r="W25" s="4"/>
      <c r="X25" s="4"/>
      <c r="Y25" s="4"/>
      <c r="Z25" s="4"/>
      <c r="AA25" s="4"/>
      <c r="AB25" s="6"/>
      <c r="AC25" s="6"/>
      <c r="AD25" s="6"/>
      <c r="AE25" s="119"/>
      <c r="AF25" s="119"/>
      <c r="AG25" s="119"/>
      <c r="AH25" s="108"/>
    </row>
    <row r="26" spans="1:34" ht="13.5" customHeight="1">
      <c r="A26" s="6"/>
      <c r="B26" s="6"/>
      <c r="C26" s="6"/>
      <c r="D26" s="5"/>
      <c r="E26" s="523"/>
      <c r="F26" s="523"/>
      <c r="G26" s="523"/>
      <c r="H26" s="523"/>
      <c r="I26" s="523"/>
      <c r="J26" s="523"/>
      <c r="K26" s="523"/>
      <c r="L26" s="523"/>
      <c r="M26" s="523"/>
      <c r="N26" s="523"/>
      <c r="O26" s="523"/>
      <c r="P26" s="57"/>
      <c r="Q26" s="200"/>
      <c r="R26" s="201"/>
      <c r="S26" s="201"/>
      <c r="T26" s="201"/>
      <c r="U26" s="201"/>
      <c r="V26" s="201"/>
      <c r="W26" s="201"/>
      <c r="X26" s="618"/>
      <c r="Y26" s="618"/>
      <c r="Z26" s="6"/>
      <c r="AA26" s="6"/>
      <c r="AB26" s="6"/>
      <c r="AC26" s="6"/>
      <c r="AD26" s="6"/>
      <c r="AE26" s="118"/>
      <c r="AF26" s="119"/>
      <c r="AG26" s="119"/>
      <c r="AH26" s="108"/>
    </row>
    <row r="27" spans="1:34" ht="13.5" customHeight="1">
      <c r="A27" s="6"/>
      <c r="B27" s="6"/>
      <c r="C27" s="6"/>
      <c r="D27" s="5"/>
      <c r="E27" s="524"/>
      <c r="F27" s="524"/>
      <c r="G27" s="524"/>
      <c r="H27" s="524"/>
      <c r="I27" s="524"/>
      <c r="J27" s="524"/>
      <c r="K27" s="524"/>
      <c r="L27" s="524"/>
      <c r="M27" s="524"/>
      <c r="N27" s="524"/>
      <c r="O27" s="524"/>
      <c r="P27" s="57"/>
      <c r="Q27" s="57"/>
      <c r="R27" s="6"/>
      <c r="S27" s="6"/>
      <c r="T27" s="6"/>
      <c r="U27" s="6"/>
      <c r="V27" s="6"/>
      <c r="W27" s="6"/>
      <c r="X27" s="6"/>
      <c r="Y27" s="6"/>
      <c r="Z27" s="6"/>
      <c r="AA27" s="6"/>
      <c r="AB27" s="6"/>
      <c r="AC27" s="6"/>
      <c r="AD27" s="6"/>
      <c r="AE27" s="118"/>
      <c r="AF27" s="119"/>
      <c r="AG27" s="119"/>
      <c r="AH27" s="108"/>
    </row>
    <row r="28" spans="1:34" ht="13.5" customHeight="1">
      <c r="A28" s="6"/>
      <c r="B28" s="6"/>
      <c r="C28" s="6"/>
      <c r="D28" s="5"/>
      <c r="E28" s="528" t="s">
        <v>59</v>
      </c>
      <c r="F28" s="529"/>
      <c r="G28" s="529"/>
      <c r="H28" s="529"/>
      <c r="I28" s="529"/>
      <c r="J28" s="529"/>
      <c r="K28" s="529"/>
      <c r="L28" s="529"/>
      <c r="M28" s="529"/>
      <c r="N28" s="529"/>
      <c r="O28" s="530"/>
      <c r="P28" s="531" t="s">
        <v>78</v>
      </c>
      <c r="Q28" s="532"/>
      <c r="R28" s="532"/>
      <c r="S28" s="532"/>
      <c r="T28" s="532"/>
      <c r="U28" s="532"/>
      <c r="V28" s="532"/>
      <c r="W28" s="532"/>
      <c r="X28" s="532"/>
      <c r="Y28" s="532"/>
      <c r="Z28" s="532"/>
      <c r="AA28" s="532"/>
      <c r="AB28" s="532"/>
      <c r="AC28" s="532"/>
      <c r="AD28" s="532"/>
      <c r="AE28" s="532"/>
      <c r="AF28" s="532"/>
      <c r="AG28" s="533"/>
      <c r="AH28" s="108"/>
    </row>
    <row r="29" spans="1:34" ht="13.5" customHeight="1">
      <c r="A29" s="11"/>
      <c r="B29" s="6"/>
      <c r="C29" s="6"/>
      <c r="D29" s="5"/>
      <c r="E29" s="534">
        <f>IF(ISBLANK('一括記入シート（最初に記入してください）'!H68),"",'一括記入シート（最初に記入してください）'!H68)</f>
      </c>
      <c r="F29" s="535"/>
      <c r="G29" s="535"/>
      <c r="H29" s="535"/>
      <c r="I29" s="535"/>
      <c r="J29" s="535"/>
      <c r="K29" s="535"/>
      <c r="L29" s="535"/>
      <c r="M29" s="535"/>
      <c r="N29" s="535"/>
      <c r="O29" s="536"/>
      <c r="P29" s="534">
        <f>IF(ISBLANK('一括記入シート（最初に記入してください）'!J68),"",'一括記入シート（最初に記入してください）'!J68)</f>
      </c>
      <c r="Q29" s="535"/>
      <c r="R29" s="535"/>
      <c r="S29" s="535"/>
      <c r="T29" s="535"/>
      <c r="U29" s="535"/>
      <c r="V29" s="535"/>
      <c r="W29" s="535"/>
      <c r="X29" s="535"/>
      <c r="Y29" s="535"/>
      <c r="Z29" s="535"/>
      <c r="AA29" s="535"/>
      <c r="AB29" s="535"/>
      <c r="AC29" s="535"/>
      <c r="AD29" s="535"/>
      <c r="AE29" s="535"/>
      <c r="AF29" s="535"/>
      <c r="AG29" s="536"/>
      <c r="AH29" s="108"/>
    </row>
    <row r="30" spans="1:34" ht="13.5" customHeight="1">
      <c r="A30" s="6"/>
      <c r="B30" s="6"/>
      <c r="C30" s="6"/>
      <c r="D30" s="5"/>
      <c r="E30" s="537"/>
      <c r="F30" s="538"/>
      <c r="G30" s="538"/>
      <c r="H30" s="538"/>
      <c r="I30" s="538"/>
      <c r="J30" s="538"/>
      <c r="K30" s="538"/>
      <c r="L30" s="538"/>
      <c r="M30" s="538"/>
      <c r="N30" s="538"/>
      <c r="O30" s="539"/>
      <c r="P30" s="537"/>
      <c r="Q30" s="538"/>
      <c r="R30" s="538"/>
      <c r="S30" s="538"/>
      <c r="T30" s="538"/>
      <c r="U30" s="538"/>
      <c r="V30" s="538"/>
      <c r="W30" s="538"/>
      <c r="X30" s="538"/>
      <c r="Y30" s="538"/>
      <c r="Z30" s="538"/>
      <c r="AA30" s="538"/>
      <c r="AB30" s="538"/>
      <c r="AC30" s="538"/>
      <c r="AD30" s="538"/>
      <c r="AE30" s="538"/>
      <c r="AF30" s="538"/>
      <c r="AG30" s="539"/>
      <c r="AH30" s="108"/>
    </row>
    <row r="31" spans="1:34" ht="13.5" customHeight="1">
      <c r="A31" s="6"/>
      <c r="B31" s="6"/>
      <c r="C31" s="6"/>
      <c r="D31" s="5"/>
      <c r="E31" s="202">
        <f>IF(ISBLANK('一括記入シート（最初に記入してください）'!C34),"",'一括記入シート（最初に記入してください）'!C34)</f>
      </c>
      <c r="F31" s="202"/>
      <c r="G31" s="202"/>
      <c r="H31" s="202"/>
      <c r="I31" s="202"/>
      <c r="J31" s="202"/>
      <c r="K31" s="202"/>
      <c r="L31" s="202"/>
      <c r="M31" s="202"/>
      <c r="N31" s="202"/>
      <c r="O31" s="202"/>
      <c r="P31" s="202">
        <f>IF(ISBLANK('一括記入シート（最初に記入してください）'!E37),"",'一括記入シート（最初に記入してください）'!E34)</f>
      </c>
      <c r="Q31" s="202"/>
      <c r="R31" s="202"/>
      <c r="S31" s="202"/>
      <c r="T31" s="202"/>
      <c r="U31" s="202"/>
      <c r="V31" s="202"/>
      <c r="W31" s="202"/>
      <c r="X31" s="202"/>
      <c r="Y31" s="202"/>
      <c r="Z31" s="202"/>
      <c r="AA31" s="202"/>
      <c r="AB31" s="202"/>
      <c r="AC31" s="202"/>
      <c r="AD31" s="202"/>
      <c r="AE31" s="202"/>
      <c r="AF31" s="202"/>
      <c r="AG31" s="202"/>
      <c r="AH31" s="108"/>
    </row>
    <row r="32" spans="1:34" ht="13.5" customHeight="1">
      <c r="A32" s="6"/>
      <c r="B32" s="6"/>
      <c r="C32" s="6"/>
      <c r="D32" s="5"/>
      <c r="E32" s="569" t="s">
        <v>132</v>
      </c>
      <c r="F32" s="570"/>
      <c r="G32" s="570"/>
      <c r="H32" s="570"/>
      <c r="I32" s="570"/>
      <c r="J32" s="570"/>
      <c r="K32" s="570"/>
      <c r="L32" s="570"/>
      <c r="M32" s="570"/>
      <c r="N32" s="570"/>
      <c r="O32" s="570"/>
      <c r="P32" s="570"/>
      <c r="Q32" s="570"/>
      <c r="R32" s="206"/>
      <c r="S32" s="206"/>
      <c r="T32" s="206"/>
      <c r="U32" s="206"/>
      <c r="V32" s="206"/>
      <c r="W32" s="206"/>
      <c r="X32" s="206"/>
      <c r="Y32" s="206"/>
      <c r="Z32" s="206"/>
      <c r="AA32" s="206"/>
      <c r="AB32" s="206"/>
      <c r="AC32" s="206"/>
      <c r="AD32" s="206"/>
      <c r="AE32" s="206"/>
      <c r="AF32" s="206"/>
      <c r="AG32" s="206"/>
      <c r="AH32" s="108"/>
    </row>
    <row r="33" spans="1:34" ht="13.5" customHeight="1">
      <c r="A33" s="6"/>
      <c r="B33" s="6"/>
      <c r="C33" s="6"/>
      <c r="D33" s="5"/>
      <c r="E33" s="838"/>
      <c r="F33" s="838"/>
      <c r="G33" s="838"/>
      <c r="H33" s="838"/>
      <c r="I33" s="838"/>
      <c r="J33" s="838"/>
      <c r="K33" s="838"/>
      <c r="L33" s="838"/>
      <c r="M33" s="838"/>
      <c r="N33" s="838"/>
      <c r="O33" s="838"/>
      <c r="P33" s="838"/>
      <c r="Q33" s="838"/>
      <c r="R33" s="206"/>
      <c r="S33" s="206"/>
      <c r="T33" s="206"/>
      <c r="U33" s="206"/>
      <c r="V33" s="206"/>
      <c r="W33" s="206"/>
      <c r="X33" s="206"/>
      <c r="Y33" s="206"/>
      <c r="Z33" s="206"/>
      <c r="AA33" s="206"/>
      <c r="AB33" s="206"/>
      <c r="AC33" s="206"/>
      <c r="AD33" s="206"/>
      <c r="AE33" s="206"/>
      <c r="AF33" s="206"/>
      <c r="AG33" s="206"/>
      <c r="AH33" s="108"/>
    </row>
    <row r="34" spans="1:34" ht="13.5" customHeight="1">
      <c r="A34" s="6"/>
      <c r="B34" s="6"/>
      <c r="C34" s="6"/>
      <c r="D34" s="5"/>
      <c r="E34" s="570"/>
      <c r="F34" s="570"/>
      <c r="G34" s="570"/>
      <c r="H34" s="570"/>
      <c r="I34" s="570"/>
      <c r="J34" s="570"/>
      <c r="K34" s="570"/>
      <c r="L34" s="570"/>
      <c r="M34" s="570"/>
      <c r="N34" s="570"/>
      <c r="O34" s="570"/>
      <c r="P34" s="570"/>
      <c r="Q34" s="570"/>
      <c r="R34" s="206"/>
      <c r="S34" s="206"/>
      <c r="T34" s="206"/>
      <c r="U34" s="206"/>
      <c r="V34" s="206"/>
      <c r="W34" s="206"/>
      <c r="X34" s="206"/>
      <c r="Y34" s="206"/>
      <c r="Z34" s="206"/>
      <c r="AA34" s="206"/>
      <c r="AB34" s="206"/>
      <c r="AC34" s="206"/>
      <c r="AD34" s="206"/>
      <c r="AE34" s="206"/>
      <c r="AF34" s="206"/>
      <c r="AG34" s="206"/>
      <c r="AH34" s="108"/>
    </row>
    <row r="35" spans="1:34" ht="13.5" customHeight="1">
      <c r="A35" s="14"/>
      <c r="B35" s="14"/>
      <c r="C35" s="14"/>
      <c r="D35" s="17"/>
      <c r="E35" s="989"/>
      <c r="F35" s="989"/>
      <c r="G35" s="989"/>
      <c r="H35" s="989"/>
      <c r="I35" s="989"/>
      <c r="J35" s="989"/>
      <c r="K35" s="989"/>
      <c r="L35" s="989"/>
      <c r="M35" s="989"/>
      <c r="N35" s="989"/>
      <c r="O35" s="989"/>
      <c r="P35" s="989"/>
      <c r="Q35" s="989"/>
      <c r="R35" s="989"/>
      <c r="S35" s="989"/>
      <c r="T35" s="989"/>
      <c r="U35" s="989"/>
      <c r="V35" s="989"/>
      <c r="W35" s="989"/>
      <c r="X35" s="989"/>
      <c r="Y35" s="989"/>
      <c r="Z35" s="989"/>
      <c r="AA35" s="989"/>
      <c r="AB35" s="989"/>
      <c r="AC35" s="989"/>
      <c r="AD35" s="989"/>
      <c r="AE35" s="989"/>
      <c r="AF35" s="989"/>
      <c r="AG35" s="989"/>
      <c r="AH35" s="108"/>
    </row>
    <row r="36" spans="1:34" ht="13.5" customHeight="1">
      <c r="A36" s="14"/>
      <c r="B36" s="14"/>
      <c r="C36" s="14"/>
      <c r="D36" s="17"/>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108"/>
    </row>
    <row r="37" spans="1:34" ht="13.5" customHeight="1">
      <c r="A37" s="14"/>
      <c r="B37" s="14"/>
      <c r="C37" s="14"/>
      <c r="D37" s="17"/>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108"/>
    </row>
    <row r="38" spans="1:34" ht="13.5" customHeight="1">
      <c r="A38" s="14"/>
      <c r="B38" s="14"/>
      <c r="C38" s="14"/>
      <c r="D38" s="17"/>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108"/>
    </row>
    <row r="39" spans="1:34" ht="13.5" customHeight="1">
      <c r="A39" s="10"/>
      <c r="B39" s="10"/>
      <c r="C39" s="10"/>
      <c r="D39" s="16"/>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108"/>
    </row>
    <row r="40" spans="1:34" ht="13.5" customHeight="1">
      <c r="A40" s="10"/>
      <c r="B40" s="10"/>
      <c r="C40" s="10"/>
      <c r="D40" s="16"/>
      <c r="E40" s="990"/>
      <c r="F40" s="991"/>
      <c r="G40" s="991"/>
      <c r="H40" s="991"/>
      <c r="I40" s="991"/>
      <c r="J40" s="991"/>
      <c r="K40" s="991"/>
      <c r="L40" s="991"/>
      <c r="M40" s="991"/>
      <c r="N40" s="991"/>
      <c r="O40" s="991"/>
      <c r="P40" s="991"/>
      <c r="Q40" s="991"/>
      <c r="R40" s="991"/>
      <c r="S40" s="991"/>
      <c r="T40" s="991"/>
      <c r="U40" s="991"/>
      <c r="V40" s="991"/>
      <c r="W40" s="991"/>
      <c r="X40" s="991"/>
      <c r="Y40" s="991"/>
      <c r="Z40" s="991"/>
      <c r="AA40" s="991"/>
      <c r="AB40" s="989"/>
      <c r="AC40" s="989"/>
      <c r="AD40" s="989"/>
      <c r="AE40" s="989"/>
      <c r="AF40" s="989"/>
      <c r="AG40" s="989"/>
      <c r="AH40" s="108"/>
    </row>
    <row r="41" spans="1:34" ht="13.5" customHeight="1">
      <c r="A41" s="10"/>
      <c r="B41" s="10"/>
      <c r="C41" s="10"/>
      <c r="D41" s="16"/>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89"/>
      <c r="AC41" s="989"/>
      <c r="AD41" s="989"/>
      <c r="AE41" s="989"/>
      <c r="AF41" s="989"/>
      <c r="AG41" s="989"/>
      <c r="AH41" s="108"/>
    </row>
    <row r="42" spans="1:34" ht="13.5" customHeight="1">
      <c r="A42" s="10"/>
      <c r="B42" s="10"/>
      <c r="C42" s="10"/>
      <c r="D42" s="16"/>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89"/>
      <c r="AC42" s="989"/>
      <c r="AD42" s="989"/>
      <c r="AE42" s="989"/>
      <c r="AF42" s="989"/>
      <c r="AG42" s="989"/>
      <c r="AH42" s="108"/>
    </row>
    <row r="43" spans="1:34" ht="13.5" customHeight="1">
      <c r="A43" s="10"/>
      <c r="B43" s="10"/>
      <c r="C43" s="10"/>
      <c r="D43" s="16"/>
      <c r="E43" s="540"/>
      <c r="F43" s="541"/>
      <c r="G43" s="541"/>
      <c r="H43" s="541"/>
      <c r="I43" s="541"/>
      <c r="J43" s="541"/>
      <c r="K43" s="541"/>
      <c r="L43" s="541"/>
      <c r="M43" s="541"/>
      <c r="N43" s="541"/>
      <c r="O43" s="541"/>
      <c r="P43" s="541"/>
      <c r="Q43" s="541"/>
      <c r="R43" s="541"/>
      <c r="S43" s="541"/>
      <c r="T43" s="541"/>
      <c r="U43" s="541"/>
      <c r="V43" s="541"/>
      <c r="W43" s="541"/>
      <c r="X43" s="541"/>
      <c r="Y43" s="541"/>
      <c r="Z43" s="541"/>
      <c r="AA43" s="541"/>
      <c r="AB43" s="542"/>
      <c r="AC43" s="542"/>
      <c r="AD43" s="6"/>
      <c r="AE43" s="119"/>
      <c r="AF43" s="119"/>
      <c r="AG43" s="119"/>
      <c r="AH43" s="108"/>
    </row>
    <row r="44" spans="1:34" ht="13.5" customHeight="1">
      <c r="A44" s="10"/>
      <c r="B44" s="10"/>
      <c r="C44" s="10"/>
      <c r="D44" s="16"/>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4"/>
      <c r="AC44" s="544"/>
      <c r="AD44" s="6"/>
      <c r="AE44" s="109"/>
      <c r="AF44" s="109"/>
      <c r="AG44" s="109"/>
      <c r="AH44" s="110"/>
    </row>
    <row r="45" spans="1:34" ht="13.5" customHeight="1">
      <c r="A45" s="10"/>
      <c r="B45" s="10"/>
      <c r="C45" s="10"/>
      <c r="D45" s="16"/>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6"/>
      <c r="AC45" s="546"/>
      <c r="AD45" s="6"/>
      <c r="AE45" s="572" t="s">
        <v>133</v>
      </c>
      <c r="AF45" s="573"/>
      <c r="AG45" s="573"/>
      <c r="AH45" s="574"/>
    </row>
    <row r="46" spans="1:34" ht="13.5" customHeight="1">
      <c r="A46" s="10"/>
      <c r="B46" s="10"/>
      <c r="C46" s="10"/>
      <c r="D46" s="16"/>
      <c r="E46" s="540"/>
      <c r="F46" s="541"/>
      <c r="G46" s="541"/>
      <c r="H46" s="541"/>
      <c r="I46" s="541"/>
      <c r="J46" s="541"/>
      <c r="K46" s="541"/>
      <c r="L46" s="541"/>
      <c r="M46" s="541"/>
      <c r="N46" s="541"/>
      <c r="O46" s="541"/>
      <c r="P46" s="541"/>
      <c r="Q46" s="541"/>
      <c r="R46" s="541"/>
      <c r="S46" s="541"/>
      <c r="T46" s="541"/>
      <c r="U46" s="541"/>
      <c r="V46" s="541"/>
      <c r="W46" s="541"/>
      <c r="X46" s="541"/>
      <c r="Y46" s="541"/>
      <c r="Z46" s="541"/>
      <c r="AA46" s="541"/>
      <c r="AB46" s="542"/>
      <c r="AC46" s="542"/>
      <c r="AD46" s="6"/>
      <c r="AE46" s="575"/>
      <c r="AF46" s="576"/>
      <c r="AG46" s="576"/>
      <c r="AH46" s="577"/>
    </row>
    <row r="47" spans="1:34" ht="13.5" customHeight="1">
      <c r="A47" s="10"/>
      <c r="B47" s="10"/>
      <c r="C47" s="10"/>
      <c r="D47" s="16"/>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4"/>
      <c r="AC47" s="544"/>
      <c r="AD47" s="6"/>
      <c r="AE47" s="578"/>
      <c r="AF47" s="579"/>
      <c r="AG47" s="579"/>
      <c r="AH47" s="580"/>
    </row>
    <row r="48" spans="1:34" ht="13.5" customHeight="1">
      <c r="A48" s="10"/>
      <c r="B48" s="10"/>
      <c r="C48" s="10"/>
      <c r="D48" s="16"/>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6"/>
      <c r="AC48" s="546"/>
      <c r="AD48" s="6"/>
      <c r="AE48" s="581"/>
      <c r="AF48" s="582"/>
      <c r="AG48" s="582"/>
      <c r="AH48" s="583"/>
    </row>
    <row r="49" spans="1:34" ht="13.5" customHeight="1">
      <c r="A49" s="6"/>
      <c r="B49" s="6"/>
      <c r="C49" s="6"/>
      <c r="D49" s="5"/>
      <c r="E49" s="540"/>
      <c r="F49" s="541"/>
      <c r="G49" s="541"/>
      <c r="H49" s="541"/>
      <c r="I49" s="541"/>
      <c r="J49" s="541"/>
      <c r="K49" s="541"/>
      <c r="L49" s="541"/>
      <c r="M49" s="541"/>
      <c r="N49" s="541"/>
      <c r="O49" s="541"/>
      <c r="P49" s="541"/>
      <c r="Q49" s="541"/>
      <c r="R49" s="541"/>
      <c r="S49" s="541"/>
      <c r="T49" s="541"/>
      <c r="U49" s="541"/>
      <c r="V49" s="541"/>
      <c r="W49" s="541"/>
      <c r="X49" s="541"/>
      <c r="Y49" s="541"/>
      <c r="Z49" s="541"/>
      <c r="AA49" s="541"/>
      <c r="AB49" s="542"/>
      <c r="AC49" s="542"/>
      <c r="AD49" s="6"/>
      <c r="AE49" s="584"/>
      <c r="AF49" s="492"/>
      <c r="AG49" s="492"/>
      <c r="AH49" s="493"/>
    </row>
    <row r="50" spans="1:34" ht="13.5" customHeight="1">
      <c r="A50" s="6"/>
      <c r="B50" s="6"/>
      <c r="C50" s="6"/>
      <c r="D50" s="5"/>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4"/>
      <c r="AC50" s="544"/>
      <c r="AD50" s="6"/>
      <c r="AE50" s="584"/>
      <c r="AF50" s="492"/>
      <c r="AG50" s="492"/>
      <c r="AH50" s="493"/>
    </row>
    <row r="51" spans="1:34" ht="13.5" customHeight="1">
      <c r="A51" s="6"/>
      <c r="B51" s="6"/>
      <c r="C51" s="6"/>
      <c r="D51" s="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6"/>
      <c r="AC51" s="546"/>
      <c r="AD51" s="10"/>
      <c r="AE51" s="584"/>
      <c r="AF51" s="492"/>
      <c r="AG51" s="492"/>
      <c r="AH51" s="493"/>
    </row>
    <row r="52" spans="1:34" ht="13.5" customHeight="1">
      <c r="A52" s="6"/>
      <c r="B52" s="6"/>
      <c r="C52" s="6"/>
      <c r="D52" s="5"/>
      <c r="E52" s="6"/>
      <c r="F52" s="6"/>
      <c r="G52" s="6"/>
      <c r="H52" s="6"/>
      <c r="I52" s="6"/>
      <c r="J52" s="6"/>
      <c r="K52" s="6"/>
      <c r="L52" s="6"/>
      <c r="M52" s="6"/>
      <c r="N52" s="6"/>
      <c r="O52" s="6"/>
      <c r="P52" s="6"/>
      <c r="Q52" s="6"/>
      <c r="R52" s="6"/>
      <c r="S52" s="6"/>
      <c r="T52" s="6"/>
      <c r="U52" s="6"/>
      <c r="V52" s="6"/>
      <c r="W52" s="6"/>
      <c r="X52" s="6"/>
      <c r="Y52" s="6"/>
      <c r="Z52" s="6"/>
      <c r="AA52" s="6"/>
      <c r="AB52" s="6"/>
      <c r="AC52" s="6"/>
      <c r="AD52" s="6"/>
      <c r="AE52" s="585"/>
      <c r="AF52" s="586"/>
      <c r="AG52" s="586"/>
      <c r="AH52" s="587"/>
    </row>
    <row r="53" spans="1:34" ht="13.5" customHeight="1">
      <c r="A53" s="6"/>
      <c r="B53" s="6"/>
      <c r="C53" s="6"/>
      <c r="D53" s="5"/>
      <c r="E53" s="6"/>
      <c r="F53" s="6"/>
      <c r="G53" s="6"/>
      <c r="H53" s="6"/>
      <c r="I53" s="6"/>
      <c r="J53" s="6"/>
      <c r="K53" s="6"/>
      <c r="L53" s="6"/>
      <c r="M53" s="6"/>
      <c r="N53" s="6"/>
      <c r="O53" s="6"/>
      <c r="P53" s="6"/>
      <c r="Q53" s="6"/>
      <c r="R53" s="6"/>
      <c r="S53" s="6"/>
      <c r="T53" s="6"/>
      <c r="U53" s="6"/>
      <c r="V53" s="6"/>
      <c r="W53" s="6"/>
      <c r="X53" s="6"/>
      <c r="Y53" s="6"/>
      <c r="Z53" s="547" t="s">
        <v>134</v>
      </c>
      <c r="AA53" s="548"/>
      <c r="AB53" s="548"/>
      <c r="AC53" s="548"/>
      <c r="AD53" s="548"/>
      <c r="AE53" s="548"/>
      <c r="AF53" s="548"/>
      <c r="AG53" s="548"/>
      <c r="AH53" s="549"/>
    </row>
    <row r="54" spans="1:34" ht="13.5" customHeight="1">
      <c r="A54" s="6"/>
      <c r="B54" s="6"/>
      <c r="C54" s="6"/>
      <c r="D54" s="7"/>
      <c r="E54" s="8"/>
      <c r="F54" s="8"/>
      <c r="G54" s="8"/>
      <c r="H54" s="8"/>
      <c r="I54" s="8"/>
      <c r="J54" s="8"/>
      <c r="K54" s="8"/>
      <c r="L54" s="8"/>
      <c r="M54" s="8"/>
      <c r="N54" s="8"/>
      <c r="O54" s="8"/>
      <c r="P54" s="8"/>
      <c r="Q54" s="8"/>
      <c r="R54" s="8"/>
      <c r="S54" s="8"/>
      <c r="T54" s="8"/>
      <c r="U54" s="8"/>
      <c r="V54" s="8"/>
      <c r="W54" s="8"/>
      <c r="X54" s="8"/>
      <c r="Y54" s="8"/>
      <c r="Z54" s="550"/>
      <c r="AA54" s="551"/>
      <c r="AB54" s="551"/>
      <c r="AC54" s="551"/>
      <c r="AD54" s="551"/>
      <c r="AE54" s="551"/>
      <c r="AF54" s="551"/>
      <c r="AG54" s="551"/>
      <c r="AH54" s="552"/>
    </row>
    <row r="55" spans="1:34" ht="13.5" customHeight="1">
      <c r="A55" s="6"/>
      <c r="B55" s="6"/>
      <c r="C55" s="6"/>
      <c r="D55" s="553" t="s">
        <v>557</v>
      </c>
      <c r="E55" s="554"/>
      <c r="F55" s="554"/>
      <c r="G55" s="554"/>
      <c r="H55" s="554"/>
      <c r="I55" s="554"/>
      <c r="J55" s="554"/>
      <c r="K55" s="554"/>
      <c r="L55" s="554"/>
      <c r="M55" s="554"/>
      <c r="N55" s="554"/>
      <c r="O55" s="554"/>
      <c r="P55" s="554"/>
      <c r="Q55" s="554"/>
      <c r="R55" s="554"/>
      <c r="S55" s="554"/>
      <c r="T55" s="554"/>
      <c r="U55" s="554"/>
      <c r="V55" s="554"/>
      <c r="W55" s="554"/>
      <c r="X55" s="554"/>
      <c r="Y55" s="555"/>
      <c r="Z55" s="562" t="str">
        <f>IF(ISBLANK('一括記入シート（最初に記入してください）'!C14),"○○○○○○○",'一括記入シート（最初に記入してください）'!C14)</f>
        <v>○○地区保全会</v>
      </c>
      <c r="AA55" s="563"/>
      <c r="AB55" s="563"/>
      <c r="AC55" s="563"/>
      <c r="AD55" s="563"/>
      <c r="AE55" s="563"/>
      <c r="AF55" s="563"/>
      <c r="AG55" s="563"/>
      <c r="AH55" s="564"/>
    </row>
    <row r="56" spans="1:34" ht="13.5" customHeight="1">
      <c r="A56" s="6"/>
      <c r="B56" s="6"/>
      <c r="C56" s="6"/>
      <c r="D56" s="556"/>
      <c r="E56" s="557"/>
      <c r="F56" s="557"/>
      <c r="G56" s="557"/>
      <c r="H56" s="557"/>
      <c r="I56" s="557"/>
      <c r="J56" s="557"/>
      <c r="K56" s="557"/>
      <c r="L56" s="557"/>
      <c r="M56" s="557"/>
      <c r="N56" s="557"/>
      <c r="O56" s="557"/>
      <c r="P56" s="557"/>
      <c r="Q56" s="557"/>
      <c r="R56" s="557"/>
      <c r="S56" s="557"/>
      <c r="T56" s="557"/>
      <c r="U56" s="557"/>
      <c r="V56" s="557"/>
      <c r="W56" s="557"/>
      <c r="X56" s="557"/>
      <c r="Y56" s="558"/>
      <c r="Z56" s="565"/>
      <c r="AA56" s="495"/>
      <c r="AB56" s="495"/>
      <c r="AC56" s="495"/>
      <c r="AD56" s="495"/>
      <c r="AE56" s="495"/>
      <c r="AF56" s="495"/>
      <c r="AG56" s="495"/>
      <c r="AH56" s="496"/>
    </row>
    <row r="57" spans="1:34" ht="13.5" customHeight="1">
      <c r="A57" s="6"/>
      <c r="B57" s="6"/>
      <c r="C57" s="6"/>
      <c r="D57" s="556"/>
      <c r="E57" s="557"/>
      <c r="F57" s="557"/>
      <c r="G57" s="557"/>
      <c r="H57" s="557"/>
      <c r="I57" s="557"/>
      <c r="J57" s="557"/>
      <c r="K57" s="557"/>
      <c r="L57" s="557"/>
      <c r="M57" s="557"/>
      <c r="N57" s="557"/>
      <c r="O57" s="557"/>
      <c r="P57" s="557"/>
      <c r="Q57" s="557"/>
      <c r="R57" s="557"/>
      <c r="S57" s="557"/>
      <c r="T57" s="557"/>
      <c r="U57" s="557"/>
      <c r="V57" s="557"/>
      <c r="W57" s="557"/>
      <c r="X57" s="557"/>
      <c r="Y57" s="558"/>
      <c r="Z57" s="565"/>
      <c r="AA57" s="495"/>
      <c r="AB57" s="495"/>
      <c r="AC57" s="495"/>
      <c r="AD57" s="495"/>
      <c r="AE57" s="495"/>
      <c r="AF57" s="495"/>
      <c r="AG57" s="495"/>
      <c r="AH57" s="496"/>
    </row>
    <row r="58" spans="1:34" ht="13.5" customHeight="1">
      <c r="A58" s="6"/>
      <c r="B58" s="6"/>
      <c r="C58" s="6"/>
      <c r="D58" s="556"/>
      <c r="E58" s="557"/>
      <c r="F58" s="557"/>
      <c r="G58" s="557"/>
      <c r="H58" s="557"/>
      <c r="I58" s="557"/>
      <c r="J58" s="557"/>
      <c r="K58" s="557"/>
      <c r="L58" s="557"/>
      <c r="M58" s="557"/>
      <c r="N58" s="557"/>
      <c r="O58" s="557"/>
      <c r="P58" s="557"/>
      <c r="Q58" s="557"/>
      <c r="R58" s="557"/>
      <c r="S58" s="557"/>
      <c r="T58" s="557"/>
      <c r="U58" s="557"/>
      <c r="V58" s="557"/>
      <c r="W58" s="557"/>
      <c r="X58" s="557"/>
      <c r="Y58" s="558"/>
      <c r="Z58" s="565"/>
      <c r="AA58" s="495"/>
      <c r="AB58" s="495"/>
      <c r="AC58" s="495"/>
      <c r="AD58" s="495"/>
      <c r="AE58" s="495"/>
      <c r="AF58" s="495"/>
      <c r="AG58" s="495"/>
      <c r="AH58" s="496"/>
    </row>
    <row r="59" spans="1:34" ht="13.5" customHeight="1">
      <c r="A59" s="6"/>
      <c r="B59" s="6"/>
      <c r="C59" s="6"/>
      <c r="D59" s="559"/>
      <c r="E59" s="560"/>
      <c r="F59" s="560"/>
      <c r="G59" s="560"/>
      <c r="H59" s="560"/>
      <c r="I59" s="560"/>
      <c r="J59" s="560"/>
      <c r="K59" s="560"/>
      <c r="L59" s="560"/>
      <c r="M59" s="560"/>
      <c r="N59" s="560"/>
      <c r="O59" s="560"/>
      <c r="P59" s="560"/>
      <c r="Q59" s="560"/>
      <c r="R59" s="560"/>
      <c r="S59" s="560"/>
      <c r="T59" s="560"/>
      <c r="U59" s="560"/>
      <c r="V59" s="560"/>
      <c r="W59" s="560"/>
      <c r="X59" s="560"/>
      <c r="Y59" s="561"/>
      <c r="Z59" s="566"/>
      <c r="AA59" s="567"/>
      <c r="AB59" s="567"/>
      <c r="AC59" s="567"/>
      <c r="AD59" s="567"/>
      <c r="AE59" s="567"/>
      <c r="AF59" s="567"/>
      <c r="AG59" s="567"/>
      <c r="AH59" s="568"/>
    </row>
  </sheetData>
  <sheetProtection/>
  <mergeCells count="43">
    <mergeCell ref="Z53:AH54"/>
    <mergeCell ref="D55:Y59"/>
    <mergeCell ref="Z55:AH59"/>
    <mergeCell ref="E32:Q34"/>
    <mergeCell ref="E35:AG36"/>
    <mergeCell ref="E37:AG39"/>
    <mergeCell ref="E40:AG42"/>
    <mergeCell ref="E43:AC45"/>
    <mergeCell ref="AE45:AH47"/>
    <mergeCell ref="E46:AC48"/>
    <mergeCell ref="AE48:AH52"/>
    <mergeCell ref="E49:AC51"/>
    <mergeCell ref="E25:O27"/>
    <mergeCell ref="X26:Y26"/>
    <mergeCell ref="E28:O28"/>
    <mergeCell ref="P28:AG28"/>
    <mergeCell ref="E29:O30"/>
    <mergeCell ref="P29:AG30"/>
    <mergeCell ref="D21:G24"/>
    <mergeCell ref="H21:K24"/>
    <mergeCell ref="L21:P24"/>
    <mergeCell ref="Q21:T24"/>
    <mergeCell ref="U21:Y24"/>
    <mergeCell ref="Z21:AD24"/>
    <mergeCell ref="D13:I16"/>
    <mergeCell ref="J13:S16"/>
    <mergeCell ref="T13:AD16"/>
    <mergeCell ref="D17:G20"/>
    <mergeCell ref="H17:K20"/>
    <mergeCell ref="L17:P20"/>
    <mergeCell ref="Q17:T20"/>
    <mergeCell ref="Z17:AD20"/>
    <mergeCell ref="U18:Y18"/>
    <mergeCell ref="U19:Y19"/>
    <mergeCell ref="D1:AH2"/>
    <mergeCell ref="D3:AH4"/>
    <mergeCell ref="D5:I8"/>
    <mergeCell ref="J5:O8"/>
    <mergeCell ref="P5:T8"/>
    <mergeCell ref="U5:AD8"/>
    <mergeCell ref="AE5:AH12"/>
    <mergeCell ref="D9:I12"/>
    <mergeCell ref="J9:AD12"/>
  </mergeCell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13"/>
  </sheetPr>
  <dimension ref="B1:AL117"/>
  <sheetViews>
    <sheetView zoomScalePageLayoutView="0" workbookViewId="0" topLeftCell="A1">
      <selection activeCell="H44" sqref="H44:AJ44"/>
    </sheetView>
  </sheetViews>
  <sheetFormatPr defaultColWidth="9.00390625" defaultRowHeight="13.5"/>
  <cols>
    <col min="1" max="1" width="3.625" style="0" customWidth="1"/>
    <col min="2" max="38" width="2.50390625" style="0" customWidth="1"/>
  </cols>
  <sheetData>
    <row r="1" ht="13.5">
      <c r="AL1" s="39" t="s">
        <v>473</v>
      </c>
    </row>
    <row r="2" spans="2:38" ht="13.5">
      <c r="B2" s="992" t="s">
        <v>260</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row>
    <row r="3" spans="2:38" ht="13.5">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row>
    <row r="4" spans="2:38" ht="8.2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2:38" ht="13.5">
      <c r="B5" s="597" t="s">
        <v>150</v>
      </c>
      <c r="C5" s="597"/>
      <c r="D5" s="597"/>
      <c r="E5" s="597"/>
      <c r="F5" s="597"/>
      <c r="G5" s="597"/>
      <c r="H5" s="598" t="s">
        <v>468</v>
      </c>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1"/>
    </row>
    <row r="6" spans="2:38" ht="13.5">
      <c r="B6" s="597"/>
      <c r="C6" s="597"/>
      <c r="D6" s="597"/>
      <c r="E6" s="597"/>
      <c r="F6" s="597"/>
      <c r="G6" s="597"/>
      <c r="H6" s="13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84"/>
    </row>
    <row r="7" spans="2:38" ht="13.5">
      <c r="B7" s="597"/>
      <c r="C7" s="597"/>
      <c r="D7" s="597"/>
      <c r="E7" s="597"/>
      <c r="F7" s="597"/>
      <c r="G7" s="597"/>
      <c r="H7" s="599" t="s">
        <v>115</v>
      </c>
      <c r="I7" s="600"/>
      <c r="J7" s="601" t="s">
        <v>463</v>
      </c>
      <c r="K7" s="601"/>
      <c r="L7" s="601"/>
      <c r="M7" s="601"/>
      <c r="N7" s="601"/>
      <c r="O7" s="91"/>
      <c r="P7" s="91"/>
      <c r="Q7" s="600" t="s">
        <v>117</v>
      </c>
      <c r="R7" s="600"/>
      <c r="S7" s="601" t="s">
        <v>452</v>
      </c>
      <c r="T7" s="601"/>
      <c r="U7" s="601"/>
      <c r="V7" s="601"/>
      <c r="W7" s="601"/>
      <c r="X7" s="601"/>
      <c r="Y7" s="601"/>
      <c r="Z7" s="601"/>
      <c r="AA7" s="601"/>
      <c r="AB7" s="601"/>
      <c r="AC7" s="91"/>
      <c r="AD7" s="91"/>
      <c r="AE7" s="91"/>
      <c r="AF7" s="91"/>
      <c r="AG7" s="91"/>
      <c r="AH7" s="91"/>
      <c r="AI7" s="91"/>
      <c r="AJ7" s="91"/>
      <c r="AK7" s="91"/>
      <c r="AL7" s="134"/>
    </row>
    <row r="8" spans="2:38" ht="13.5">
      <c r="B8" s="597" t="s">
        <v>151</v>
      </c>
      <c r="C8" s="597"/>
      <c r="D8" s="597"/>
      <c r="E8" s="597"/>
      <c r="F8" s="597"/>
      <c r="G8" s="597"/>
      <c r="H8" s="602" t="s">
        <v>558</v>
      </c>
      <c r="I8" s="603"/>
      <c r="J8" s="604"/>
      <c r="K8" s="604"/>
      <c r="L8" s="141" t="s">
        <v>90</v>
      </c>
      <c r="M8" s="604"/>
      <c r="N8" s="604"/>
      <c r="O8" s="141" t="s">
        <v>91</v>
      </c>
      <c r="P8" s="604"/>
      <c r="Q8" s="604"/>
      <c r="R8" s="132" t="s">
        <v>92</v>
      </c>
      <c r="S8" s="597" t="s">
        <v>327</v>
      </c>
      <c r="T8" s="597"/>
      <c r="U8" s="597"/>
      <c r="V8" s="597"/>
      <c r="W8" s="597"/>
      <c r="X8" s="597"/>
      <c r="Y8" s="602" t="s">
        <v>558</v>
      </c>
      <c r="Z8" s="604"/>
      <c r="AA8" s="604"/>
      <c r="AB8" s="604"/>
      <c r="AC8" s="141" t="s">
        <v>90</v>
      </c>
      <c r="AD8" s="604"/>
      <c r="AE8" s="604"/>
      <c r="AF8" s="141" t="s">
        <v>91</v>
      </c>
      <c r="AG8" s="604"/>
      <c r="AH8" s="604"/>
      <c r="AI8" s="132" t="s">
        <v>92</v>
      </c>
      <c r="AJ8" s="605"/>
      <c r="AK8" s="590"/>
      <c r="AL8" s="590"/>
    </row>
    <row r="9" spans="2:38" ht="13.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2:38" ht="13.5">
      <c r="B10" s="606" t="s">
        <v>328</v>
      </c>
      <c r="C10" s="606"/>
      <c r="D10" s="607" t="str">
        <f>IF(ISBLANK('一括記入シート（最初に記入してください）'!C42),"",'一括記入シート（最初に記入してください）'!C42)</f>
        <v>副会長</v>
      </c>
      <c r="E10" s="608"/>
      <c r="F10" s="609"/>
      <c r="G10" s="607" t="str">
        <f>IF(ISBLANK('一括記入シート（最初に記入してください）'!C43),"",'一括記入シート（最初に記入してください）'!C43)</f>
        <v>副会長</v>
      </c>
      <c r="H10" s="608"/>
      <c r="I10" s="609"/>
      <c r="J10" s="607" t="str">
        <f>IF(ISBLANK('一括記入シート（最初に記入してください）'!C44),"",'一括記入シート（最初に記入してください）'!C44)</f>
        <v>事務局長</v>
      </c>
      <c r="K10" s="608"/>
      <c r="L10" s="609"/>
      <c r="M10" s="607" t="str">
        <f>IF(ISBLANK('一括記入シート（最初に記入してください）'!C45),"",'一括記入シート（最初に記入してください）'!C45)</f>
        <v>事務局</v>
      </c>
      <c r="N10" s="608"/>
      <c r="O10" s="609"/>
      <c r="P10" s="607" t="str">
        <f>IF(ISBLANK('一括記入シート（最初に記入してください）'!C46),"",'一括記入シート（最初に記入してください）'!C46)</f>
        <v>　会計</v>
      </c>
      <c r="Q10" s="608"/>
      <c r="R10" s="609"/>
      <c r="S10" s="607">
        <f>IF(ISBLANK('一括記入シート（最初に記入してください）'!C47),"",'一括記入シート（最初に記入してください）'!C47)</f>
      </c>
      <c r="T10" s="608"/>
      <c r="U10" s="609"/>
      <c r="V10" s="607">
        <f>IF(ISBLANK('一括記入シート（最初に記入してください）'!C48),"",'一括記入シート（最初に記入してください）'!C48)</f>
      </c>
      <c r="W10" s="608"/>
      <c r="X10" s="609"/>
      <c r="Y10" s="607">
        <f>IF(ISBLANK('一括記入シート（最初に記入してください）'!C49),"",'一括記入シート（最初に記入してください）'!C49)</f>
      </c>
      <c r="Z10" s="608"/>
      <c r="AA10" s="609"/>
      <c r="AB10" s="607" t="str">
        <f>IF(ISBLANK('一括記入シート（最初に記入してください）'!C50),"",'一括記入シート（最初に記入してください）'!C50)</f>
        <v>担当者</v>
      </c>
      <c r="AC10" s="608"/>
      <c r="AD10" s="609"/>
      <c r="AE10" s="607"/>
      <c r="AF10" s="608"/>
      <c r="AG10" s="609"/>
      <c r="AH10" s="919"/>
      <c r="AI10" s="920"/>
      <c r="AJ10" s="921"/>
      <c r="AK10" s="32"/>
      <c r="AL10" s="32"/>
    </row>
    <row r="11" spans="2:38" ht="13.5">
      <c r="B11" s="606"/>
      <c r="C11" s="606"/>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37"/>
      <c r="AL11" s="37"/>
    </row>
    <row r="12" spans="2:38" ht="13.5">
      <c r="B12" s="606"/>
      <c r="C12" s="606"/>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37"/>
      <c r="AL12" s="37"/>
    </row>
    <row r="13" spans="2:38" ht="13.5">
      <c r="B13" s="606"/>
      <c r="C13" s="606"/>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37"/>
      <c r="AL13" s="37"/>
    </row>
    <row r="14" spans="2:38" ht="13.5">
      <c r="B14" s="606"/>
      <c r="C14" s="606"/>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37"/>
      <c r="AL14" s="37"/>
    </row>
    <row r="15" spans="2:38" ht="13.5">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2:38" ht="13.5">
      <c r="B16" s="37"/>
      <c r="C16" s="37"/>
      <c r="D16" s="37"/>
      <c r="E16" s="37"/>
      <c r="F16" s="37"/>
      <c r="G16" s="37"/>
      <c r="H16" s="37"/>
      <c r="I16" s="37"/>
      <c r="J16" s="37"/>
      <c r="K16" s="37"/>
      <c r="L16" s="37"/>
      <c r="M16" s="37"/>
      <c r="N16" s="37"/>
      <c r="O16" s="37"/>
      <c r="P16" s="37"/>
      <c r="Q16" s="37"/>
      <c r="R16" s="37"/>
      <c r="S16" s="37"/>
      <c r="T16" s="37"/>
      <c r="U16" s="37"/>
      <c r="V16" s="37"/>
      <c r="W16" s="37" t="s">
        <v>261</v>
      </c>
      <c r="X16" s="37"/>
      <c r="Y16" s="37"/>
      <c r="Z16" s="37"/>
      <c r="AA16" s="37" t="str">
        <f>IF(ISBLANK('一括記入シート（最初に記入してください）'!B97),"○",'一括記入シート（最初に記入してください）'!B97)</f>
        <v>設計額</v>
      </c>
      <c r="AB16" s="37"/>
      <c r="AC16" s="37"/>
      <c r="AD16" s="37"/>
      <c r="AE16" s="37"/>
      <c r="AF16" s="37"/>
      <c r="AG16" s="37"/>
      <c r="AH16" s="37"/>
      <c r="AI16" s="37"/>
      <c r="AJ16" s="37"/>
      <c r="AK16" s="37"/>
      <c r="AL16" s="37"/>
    </row>
    <row r="17" spans="2:38" ht="13.5">
      <c r="B17" s="605"/>
      <c r="C17" s="605"/>
      <c r="D17" s="605"/>
      <c r="E17" s="605"/>
      <c r="F17" s="605"/>
      <c r="G17" s="605"/>
      <c r="H17" s="590"/>
      <c r="I17" s="597" t="s">
        <v>102</v>
      </c>
      <c r="J17" s="597"/>
      <c r="K17" s="597"/>
      <c r="L17" s="597"/>
      <c r="M17" s="597"/>
      <c r="N17" s="597"/>
      <c r="O17" s="597"/>
      <c r="P17" s="597"/>
      <c r="Q17" s="597"/>
      <c r="R17" s="597"/>
      <c r="S17" s="597" t="s">
        <v>103</v>
      </c>
      <c r="T17" s="597"/>
      <c r="U17" s="597"/>
      <c r="V17" s="597"/>
      <c r="W17" s="597"/>
      <c r="X17" s="597"/>
      <c r="Y17" s="597"/>
      <c r="Z17" s="597"/>
      <c r="AA17" s="597"/>
      <c r="AB17" s="597"/>
      <c r="AC17" s="597" t="s">
        <v>104</v>
      </c>
      <c r="AD17" s="597"/>
      <c r="AE17" s="597"/>
      <c r="AF17" s="597"/>
      <c r="AG17" s="597"/>
      <c r="AH17" s="597"/>
      <c r="AI17" s="597"/>
      <c r="AJ17" s="597"/>
      <c r="AK17" s="597"/>
      <c r="AL17" s="597"/>
    </row>
    <row r="18" spans="2:38" ht="13.5">
      <c r="B18" s="993" t="str">
        <f>IF('一括記入シート（最初に記入してください）'!B22="○","設計額",IF('一括記入シート（最初に記入してください）'!B23="○","概算工事費","設計額"))</f>
        <v>設計額</v>
      </c>
      <c r="C18" s="994"/>
      <c r="D18" s="640" t="s">
        <v>262</v>
      </c>
      <c r="E18" s="605"/>
      <c r="F18" s="605"/>
      <c r="G18" s="605"/>
      <c r="H18" s="605"/>
      <c r="I18" s="999" t="s">
        <v>488</v>
      </c>
      <c r="J18" s="999"/>
      <c r="K18" s="999"/>
      <c r="L18" s="999"/>
      <c r="M18" s="999"/>
      <c r="N18" s="999"/>
      <c r="O18" s="999"/>
      <c r="P18" s="999"/>
      <c r="Q18" s="999"/>
      <c r="R18" s="999"/>
      <c r="S18" s="999" t="s">
        <v>488</v>
      </c>
      <c r="T18" s="999"/>
      <c r="U18" s="999"/>
      <c r="V18" s="999"/>
      <c r="W18" s="999"/>
      <c r="X18" s="999"/>
      <c r="Y18" s="999"/>
      <c r="Z18" s="999"/>
      <c r="AA18" s="999"/>
      <c r="AB18" s="999"/>
      <c r="AC18" s="999" t="s">
        <v>488</v>
      </c>
      <c r="AD18" s="999"/>
      <c r="AE18" s="999"/>
      <c r="AF18" s="999"/>
      <c r="AG18" s="999"/>
      <c r="AH18" s="999"/>
      <c r="AI18" s="999"/>
      <c r="AJ18" s="999"/>
      <c r="AK18" s="999"/>
      <c r="AL18" s="999"/>
    </row>
    <row r="19" spans="2:38" ht="13.5">
      <c r="B19" s="995"/>
      <c r="C19" s="996"/>
      <c r="D19" s="605"/>
      <c r="E19" s="605"/>
      <c r="F19" s="605"/>
      <c r="G19" s="605"/>
      <c r="H19" s="605"/>
      <c r="I19" s="1000" t="s">
        <v>488</v>
      </c>
      <c r="J19" s="1000"/>
      <c r="K19" s="1000"/>
      <c r="L19" s="1000"/>
      <c r="M19" s="1000"/>
      <c r="N19" s="1000"/>
      <c r="O19" s="1000"/>
      <c r="P19" s="1000"/>
      <c r="Q19" s="1000"/>
      <c r="R19" s="1000"/>
      <c r="S19" s="1000" t="s">
        <v>488</v>
      </c>
      <c r="T19" s="1000"/>
      <c r="U19" s="1000"/>
      <c r="V19" s="1000"/>
      <c r="W19" s="1000"/>
      <c r="X19" s="1000"/>
      <c r="Y19" s="1000"/>
      <c r="Z19" s="1000"/>
      <c r="AA19" s="1000"/>
      <c r="AB19" s="1000"/>
      <c r="AC19" s="1000" t="s">
        <v>488</v>
      </c>
      <c r="AD19" s="1000"/>
      <c r="AE19" s="1000"/>
      <c r="AF19" s="1000"/>
      <c r="AG19" s="1000"/>
      <c r="AH19" s="1000"/>
      <c r="AI19" s="1000"/>
      <c r="AJ19" s="1000"/>
      <c r="AK19" s="1000"/>
      <c r="AL19" s="1000"/>
    </row>
    <row r="20" spans="2:38" ht="13.5">
      <c r="B20" s="997"/>
      <c r="C20" s="998"/>
      <c r="D20" s="605"/>
      <c r="E20" s="605"/>
      <c r="F20" s="605"/>
      <c r="G20" s="605"/>
      <c r="H20" s="605"/>
      <c r="I20" s="1001" t="s">
        <v>488</v>
      </c>
      <c r="J20" s="1001"/>
      <c r="K20" s="1001"/>
      <c r="L20" s="1001"/>
      <c r="M20" s="1001"/>
      <c r="N20" s="1001"/>
      <c r="O20" s="1001"/>
      <c r="P20" s="1001"/>
      <c r="Q20" s="1001"/>
      <c r="R20" s="1001"/>
      <c r="S20" s="1001" t="s">
        <v>488</v>
      </c>
      <c r="T20" s="1001"/>
      <c r="U20" s="1001"/>
      <c r="V20" s="1001"/>
      <c r="W20" s="1001"/>
      <c r="X20" s="1001"/>
      <c r="Y20" s="1001"/>
      <c r="Z20" s="1001"/>
      <c r="AA20" s="1001"/>
      <c r="AB20" s="1001"/>
      <c r="AC20" s="1001" t="s">
        <v>488</v>
      </c>
      <c r="AD20" s="1001"/>
      <c r="AE20" s="1001"/>
      <c r="AF20" s="1001"/>
      <c r="AG20" s="1001"/>
      <c r="AH20" s="1001"/>
      <c r="AI20" s="1001"/>
      <c r="AJ20" s="1001"/>
      <c r="AK20" s="1001"/>
      <c r="AL20" s="1001"/>
    </row>
    <row r="21" spans="2:38" ht="13.5">
      <c r="B21" s="1002" t="s">
        <v>97</v>
      </c>
      <c r="C21" s="1002"/>
      <c r="D21" s="640" t="s">
        <v>262</v>
      </c>
      <c r="E21" s="605"/>
      <c r="F21" s="605"/>
      <c r="G21" s="605"/>
      <c r="H21" s="605"/>
      <c r="I21" s="999" t="s">
        <v>488</v>
      </c>
      <c r="J21" s="999"/>
      <c r="K21" s="999"/>
      <c r="L21" s="999"/>
      <c r="M21" s="999"/>
      <c r="N21" s="999"/>
      <c r="O21" s="999"/>
      <c r="P21" s="999"/>
      <c r="Q21" s="999"/>
      <c r="R21" s="999"/>
      <c r="S21" s="999" t="s">
        <v>488</v>
      </c>
      <c r="T21" s="999"/>
      <c r="U21" s="999"/>
      <c r="V21" s="999"/>
      <c r="W21" s="999"/>
      <c r="X21" s="999"/>
      <c r="Y21" s="999"/>
      <c r="Z21" s="999"/>
      <c r="AA21" s="999"/>
      <c r="AB21" s="999"/>
      <c r="AC21" s="999" t="s">
        <v>488</v>
      </c>
      <c r="AD21" s="999"/>
      <c r="AE21" s="999"/>
      <c r="AF21" s="999"/>
      <c r="AG21" s="999"/>
      <c r="AH21" s="999"/>
      <c r="AI21" s="999"/>
      <c r="AJ21" s="999"/>
      <c r="AK21" s="999"/>
      <c r="AL21" s="999"/>
    </row>
    <row r="22" spans="2:38" ht="13.5">
      <c r="B22" s="1002"/>
      <c r="C22" s="1002"/>
      <c r="D22" s="605"/>
      <c r="E22" s="605"/>
      <c r="F22" s="605"/>
      <c r="G22" s="605"/>
      <c r="H22" s="605"/>
      <c r="I22" s="1000" t="s">
        <v>488</v>
      </c>
      <c r="J22" s="1000"/>
      <c r="K22" s="1000"/>
      <c r="L22" s="1000"/>
      <c r="M22" s="1000"/>
      <c r="N22" s="1000"/>
      <c r="O22" s="1000"/>
      <c r="P22" s="1000"/>
      <c r="Q22" s="1000"/>
      <c r="R22" s="1000"/>
      <c r="S22" s="1000" t="s">
        <v>488</v>
      </c>
      <c r="T22" s="1000"/>
      <c r="U22" s="1000"/>
      <c r="V22" s="1000"/>
      <c r="W22" s="1000"/>
      <c r="X22" s="1000"/>
      <c r="Y22" s="1000"/>
      <c r="Z22" s="1000"/>
      <c r="AA22" s="1000"/>
      <c r="AB22" s="1000"/>
      <c r="AC22" s="1000" t="s">
        <v>488</v>
      </c>
      <c r="AD22" s="1000"/>
      <c r="AE22" s="1000"/>
      <c r="AF22" s="1000"/>
      <c r="AG22" s="1000"/>
      <c r="AH22" s="1000"/>
      <c r="AI22" s="1000"/>
      <c r="AJ22" s="1000"/>
      <c r="AK22" s="1000"/>
      <c r="AL22" s="1000"/>
    </row>
    <row r="23" spans="2:38" ht="13.5">
      <c r="B23" s="1002"/>
      <c r="C23" s="1002"/>
      <c r="D23" s="605"/>
      <c r="E23" s="605"/>
      <c r="F23" s="605"/>
      <c r="G23" s="605"/>
      <c r="H23" s="605"/>
      <c r="I23" s="1001" t="s">
        <v>488</v>
      </c>
      <c r="J23" s="1001"/>
      <c r="K23" s="1001"/>
      <c r="L23" s="1001"/>
      <c r="M23" s="1001"/>
      <c r="N23" s="1001"/>
      <c r="O23" s="1001"/>
      <c r="P23" s="1001"/>
      <c r="Q23" s="1001"/>
      <c r="R23" s="1001"/>
      <c r="S23" s="1001" t="s">
        <v>488</v>
      </c>
      <c r="T23" s="1001"/>
      <c r="U23" s="1001"/>
      <c r="V23" s="1001"/>
      <c r="W23" s="1001"/>
      <c r="X23" s="1001"/>
      <c r="Y23" s="1001"/>
      <c r="Z23" s="1001"/>
      <c r="AA23" s="1001"/>
      <c r="AB23" s="1001"/>
      <c r="AC23" s="1001" t="s">
        <v>488</v>
      </c>
      <c r="AD23" s="1001"/>
      <c r="AE23" s="1001"/>
      <c r="AF23" s="1001"/>
      <c r="AG23" s="1001"/>
      <c r="AH23" s="1001"/>
      <c r="AI23" s="1001"/>
      <c r="AJ23" s="1001"/>
      <c r="AK23" s="1001"/>
      <c r="AL23" s="1001"/>
    </row>
    <row r="24" spans="2:38" ht="13.5">
      <c r="B24" s="52"/>
      <c r="C24" s="52"/>
      <c r="D24" s="6"/>
      <c r="E24" s="6"/>
      <c r="F24" s="6"/>
      <c r="G24" s="6"/>
      <c r="H24" s="6"/>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2:38" ht="13.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row>
    <row r="26" spans="2:38" ht="13.5">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row>
    <row r="27" spans="2:38" ht="13.5">
      <c r="B27" s="620" t="s">
        <v>139</v>
      </c>
      <c r="C27" s="621"/>
      <c r="D27" s="621"/>
      <c r="E27" s="621"/>
      <c r="F27" s="622"/>
      <c r="G27" s="1003" t="s">
        <v>304</v>
      </c>
      <c r="H27" s="1004"/>
      <c r="I27" s="1004"/>
      <c r="J27" s="1004"/>
      <c r="K27" s="1004"/>
      <c r="L27" s="1004"/>
      <c r="M27" s="1004"/>
      <c r="N27" s="1004"/>
      <c r="O27" s="1004"/>
      <c r="P27" s="1004"/>
      <c r="Q27" s="1004"/>
      <c r="R27" s="1004"/>
      <c r="S27" s="1004"/>
      <c r="T27" s="1004"/>
      <c r="U27" s="1004"/>
      <c r="V27" s="1004"/>
      <c r="W27" s="1004"/>
      <c r="X27" s="1004"/>
      <c r="Y27" s="1005"/>
      <c r="Z27" s="665"/>
      <c r="AA27" s="621"/>
      <c r="AB27" s="621"/>
      <c r="AC27" s="621"/>
      <c r="AD27" s="622"/>
      <c r="AE27" s="665"/>
      <c r="AF27" s="621"/>
      <c r="AG27" s="621"/>
      <c r="AH27" s="621"/>
      <c r="AI27" s="621"/>
      <c r="AJ27" s="621"/>
      <c r="AK27" s="621"/>
      <c r="AL27" s="622"/>
    </row>
    <row r="28" spans="2:38" ht="13.5">
      <c r="B28" s="617"/>
      <c r="C28" s="618"/>
      <c r="D28" s="618"/>
      <c r="E28" s="618"/>
      <c r="F28" s="619"/>
      <c r="G28" s="1006"/>
      <c r="H28" s="1007"/>
      <c r="I28" s="1007"/>
      <c r="J28" s="1007"/>
      <c r="K28" s="1007"/>
      <c r="L28" s="1007"/>
      <c r="M28" s="1007"/>
      <c r="N28" s="1007"/>
      <c r="O28" s="1007"/>
      <c r="P28" s="1007"/>
      <c r="Q28" s="1007"/>
      <c r="R28" s="1007"/>
      <c r="S28" s="1007"/>
      <c r="T28" s="1007"/>
      <c r="U28" s="1007"/>
      <c r="V28" s="1007"/>
      <c r="W28" s="1007"/>
      <c r="X28" s="1007"/>
      <c r="Y28" s="1008"/>
      <c r="Z28" s="617"/>
      <c r="AA28" s="618"/>
      <c r="AB28" s="618"/>
      <c r="AC28" s="618"/>
      <c r="AD28" s="619"/>
      <c r="AE28" s="617"/>
      <c r="AF28" s="618"/>
      <c r="AG28" s="618"/>
      <c r="AH28" s="618"/>
      <c r="AI28" s="618"/>
      <c r="AJ28" s="618"/>
      <c r="AK28" s="618"/>
      <c r="AL28" s="619"/>
    </row>
    <row r="29" spans="2:38" ht="13.5">
      <c r="B29" s="629" t="s">
        <v>158</v>
      </c>
      <c r="C29" s="618"/>
      <c r="D29" s="618"/>
      <c r="E29" s="618"/>
      <c r="F29" s="619"/>
      <c r="G29" s="630" t="s">
        <v>159</v>
      </c>
      <c r="H29" s="631"/>
      <c r="I29" s="631"/>
      <c r="J29" s="631"/>
      <c r="K29" s="631"/>
      <c r="L29" s="631"/>
      <c r="M29" s="631"/>
      <c r="N29" s="631"/>
      <c r="O29" s="631"/>
      <c r="P29" s="631"/>
      <c r="Q29" s="631"/>
      <c r="R29" s="631"/>
      <c r="S29" s="631"/>
      <c r="T29" s="631"/>
      <c r="U29" s="631"/>
      <c r="V29" s="631"/>
      <c r="W29" s="631"/>
      <c r="X29" s="631"/>
      <c r="Y29" s="632"/>
      <c r="Z29" s="617"/>
      <c r="AA29" s="618"/>
      <c r="AB29" s="618"/>
      <c r="AC29" s="618"/>
      <c r="AD29" s="619"/>
      <c r="AE29" s="617"/>
      <c r="AF29" s="618"/>
      <c r="AG29" s="618"/>
      <c r="AH29" s="618"/>
      <c r="AI29" s="618"/>
      <c r="AJ29" s="618"/>
      <c r="AK29" s="618"/>
      <c r="AL29" s="619"/>
    </row>
    <row r="30" spans="2:38" ht="13.5">
      <c r="B30" s="617"/>
      <c r="C30" s="618"/>
      <c r="D30" s="618"/>
      <c r="E30" s="618"/>
      <c r="F30" s="619"/>
      <c r="G30" s="633"/>
      <c r="H30" s="631"/>
      <c r="I30" s="631"/>
      <c r="J30" s="631"/>
      <c r="K30" s="631"/>
      <c r="L30" s="631"/>
      <c r="M30" s="631"/>
      <c r="N30" s="631"/>
      <c r="O30" s="631"/>
      <c r="P30" s="631"/>
      <c r="Q30" s="631"/>
      <c r="R30" s="631"/>
      <c r="S30" s="631"/>
      <c r="T30" s="631"/>
      <c r="U30" s="631"/>
      <c r="V30" s="631"/>
      <c r="W30" s="631"/>
      <c r="X30" s="631"/>
      <c r="Y30" s="632"/>
      <c r="Z30" s="617"/>
      <c r="AA30" s="618"/>
      <c r="AB30" s="618"/>
      <c r="AC30" s="618"/>
      <c r="AD30" s="619"/>
      <c r="AE30" s="617"/>
      <c r="AF30" s="618"/>
      <c r="AG30" s="618"/>
      <c r="AH30" s="618"/>
      <c r="AI30" s="618"/>
      <c r="AJ30" s="618"/>
      <c r="AK30" s="618"/>
      <c r="AL30" s="619"/>
    </row>
    <row r="31" spans="2:38" ht="13.5">
      <c r="B31" s="629" t="s">
        <v>162</v>
      </c>
      <c r="C31" s="618"/>
      <c r="D31" s="618"/>
      <c r="E31" s="618"/>
      <c r="F31" s="619"/>
      <c r="G31" s="636"/>
      <c r="H31" s="931"/>
      <c r="I31" s="931"/>
      <c r="J31" s="931"/>
      <c r="K31" s="931"/>
      <c r="L31" s="931"/>
      <c r="M31" s="931"/>
      <c r="N31" s="931"/>
      <c r="O31" s="931"/>
      <c r="P31" s="931"/>
      <c r="Q31" s="931"/>
      <c r="R31" s="931"/>
      <c r="S31" s="931"/>
      <c r="T31" s="931"/>
      <c r="U31" s="931"/>
      <c r="V31" s="931"/>
      <c r="W31" s="931"/>
      <c r="X31" s="931"/>
      <c r="Y31" s="638"/>
      <c r="Z31" s="617"/>
      <c r="AA31" s="618"/>
      <c r="AB31" s="618"/>
      <c r="AC31" s="618"/>
      <c r="AD31" s="619"/>
      <c r="AE31" s="617"/>
      <c r="AF31" s="618"/>
      <c r="AG31" s="618"/>
      <c r="AH31" s="618"/>
      <c r="AI31" s="618"/>
      <c r="AJ31" s="618"/>
      <c r="AK31" s="618"/>
      <c r="AL31" s="619"/>
    </row>
    <row r="32" spans="2:38" ht="13.5">
      <c r="B32" s="634"/>
      <c r="C32" s="601"/>
      <c r="D32" s="601"/>
      <c r="E32" s="601"/>
      <c r="F32" s="635"/>
      <c r="G32" s="932"/>
      <c r="H32" s="933"/>
      <c r="I32" s="933"/>
      <c r="J32" s="933"/>
      <c r="K32" s="933"/>
      <c r="L32" s="933"/>
      <c r="M32" s="933"/>
      <c r="N32" s="933"/>
      <c r="O32" s="933"/>
      <c r="P32" s="933"/>
      <c r="Q32" s="933"/>
      <c r="R32" s="933"/>
      <c r="S32" s="933"/>
      <c r="T32" s="933"/>
      <c r="U32" s="933"/>
      <c r="V32" s="933"/>
      <c r="W32" s="933"/>
      <c r="X32" s="933"/>
      <c r="Y32" s="934"/>
      <c r="Z32" s="617" t="s">
        <v>160</v>
      </c>
      <c r="AA32" s="618"/>
      <c r="AB32" s="618"/>
      <c r="AC32" s="618"/>
      <c r="AD32" s="619"/>
      <c r="AE32" s="617" t="s">
        <v>161</v>
      </c>
      <c r="AF32" s="618"/>
      <c r="AG32" s="618"/>
      <c r="AH32" s="618"/>
      <c r="AI32" s="618"/>
      <c r="AJ32" s="618"/>
      <c r="AK32" s="618"/>
      <c r="AL32" s="619"/>
    </row>
    <row r="33" spans="2:38" ht="13.5">
      <c r="B33" s="640" t="s">
        <v>163</v>
      </c>
      <c r="C33" s="605"/>
      <c r="D33" s="605"/>
      <c r="E33" s="605"/>
      <c r="F33" s="605"/>
      <c r="G33" s="641"/>
      <c r="H33" s="642"/>
      <c r="I33" s="642"/>
      <c r="J33" s="642"/>
      <c r="K33" s="642"/>
      <c r="L33" s="642"/>
      <c r="M33" s="642"/>
      <c r="N33" s="642"/>
      <c r="O33" s="642"/>
      <c r="P33" s="642"/>
      <c r="Q33" s="642"/>
      <c r="R33" s="642"/>
      <c r="S33" s="642"/>
      <c r="T33" s="642"/>
      <c r="U33" s="642"/>
      <c r="V33" s="642"/>
      <c r="W33" s="642"/>
      <c r="X33" s="642"/>
      <c r="Y33" s="643"/>
      <c r="Z33" s="617"/>
      <c r="AA33" s="618"/>
      <c r="AB33" s="618"/>
      <c r="AC33" s="618"/>
      <c r="AD33" s="619"/>
      <c r="AE33" s="617"/>
      <c r="AF33" s="618"/>
      <c r="AG33" s="618"/>
      <c r="AH33" s="618"/>
      <c r="AI33" s="618"/>
      <c r="AJ33" s="618"/>
      <c r="AK33" s="618"/>
      <c r="AL33" s="619"/>
    </row>
    <row r="34" spans="2:38" ht="13.5">
      <c r="B34" s="605"/>
      <c r="C34" s="605"/>
      <c r="D34" s="605"/>
      <c r="E34" s="605"/>
      <c r="F34" s="605"/>
      <c r="G34" s="633"/>
      <c r="H34" s="644"/>
      <c r="I34" s="644"/>
      <c r="J34" s="644"/>
      <c r="K34" s="644"/>
      <c r="L34" s="644"/>
      <c r="M34" s="644"/>
      <c r="N34" s="644"/>
      <c r="O34" s="644"/>
      <c r="P34" s="644"/>
      <c r="Q34" s="644"/>
      <c r="R34" s="644"/>
      <c r="S34" s="644"/>
      <c r="T34" s="644"/>
      <c r="U34" s="644"/>
      <c r="V34" s="644"/>
      <c r="W34" s="644"/>
      <c r="X34" s="644"/>
      <c r="Y34" s="632"/>
      <c r="Z34" s="617"/>
      <c r="AA34" s="618"/>
      <c r="AB34" s="618"/>
      <c r="AC34" s="618"/>
      <c r="AD34" s="619"/>
      <c r="AE34" s="617"/>
      <c r="AF34" s="618"/>
      <c r="AG34" s="618"/>
      <c r="AH34" s="618"/>
      <c r="AI34" s="618"/>
      <c r="AJ34" s="618"/>
      <c r="AK34" s="618"/>
      <c r="AL34" s="619"/>
    </row>
    <row r="35" spans="2:38" ht="13.5">
      <c r="B35" s="605"/>
      <c r="C35" s="605"/>
      <c r="D35" s="605"/>
      <c r="E35" s="605"/>
      <c r="F35" s="605"/>
      <c r="G35" s="633"/>
      <c r="H35" s="644"/>
      <c r="I35" s="644"/>
      <c r="J35" s="644"/>
      <c r="K35" s="644"/>
      <c r="L35" s="644"/>
      <c r="M35" s="644"/>
      <c r="N35" s="644"/>
      <c r="O35" s="644"/>
      <c r="P35" s="644"/>
      <c r="Q35" s="644"/>
      <c r="R35" s="644"/>
      <c r="S35" s="644"/>
      <c r="T35" s="644"/>
      <c r="U35" s="644"/>
      <c r="V35" s="644"/>
      <c r="W35" s="644"/>
      <c r="X35" s="644"/>
      <c r="Y35" s="632"/>
      <c r="Z35" s="617"/>
      <c r="AA35" s="618"/>
      <c r="AB35" s="618"/>
      <c r="AC35" s="618"/>
      <c r="AD35" s="619"/>
      <c r="AE35" s="617"/>
      <c r="AF35" s="618"/>
      <c r="AG35" s="618"/>
      <c r="AH35" s="618"/>
      <c r="AI35" s="618"/>
      <c r="AJ35" s="618"/>
      <c r="AK35" s="618"/>
      <c r="AL35" s="619"/>
    </row>
    <row r="36" spans="2:38" ht="13.5">
      <c r="B36" s="605"/>
      <c r="C36" s="605"/>
      <c r="D36" s="605"/>
      <c r="E36" s="605"/>
      <c r="F36" s="605"/>
      <c r="G36" s="645"/>
      <c r="H36" s="646"/>
      <c r="I36" s="646"/>
      <c r="J36" s="646"/>
      <c r="K36" s="646"/>
      <c r="L36" s="646"/>
      <c r="M36" s="646"/>
      <c r="N36" s="646"/>
      <c r="O36" s="646"/>
      <c r="P36" s="646"/>
      <c r="Q36" s="646"/>
      <c r="R36" s="646"/>
      <c r="S36" s="646"/>
      <c r="T36" s="646"/>
      <c r="U36" s="646"/>
      <c r="V36" s="646"/>
      <c r="W36" s="646"/>
      <c r="X36" s="646"/>
      <c r="Y36" s="647"/>
      <c r="Z36" s="634"/>
      <c r="AA36" s="601"/>
      <c r="AB36" s="601"/>
      <c r="AC36" s="601"/>
      <c r="AD36" s="635"/>
      <c r="AE36" s="634"/>
      <c r="AF36" s="601"/>
      <c r="AG36" s="601"/>
      <c r="AH36" s="601"/>
      <c r="AI36" s="601"/>
      <c r="AJ36" s="601"/>
      <c r="AK36" s="601"/>
      <c r="AL36" s="635"/>
    </row>
    <row r="37" spans="2:38" ht="1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row>
    <row r="38" spans="2:38" ht="13.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row>
    <row r="39" spans="2:38" ht="13.5">
      <c r="B39" s="1009" t="s">
        <v>164</v>
      </c>
      <c r="C39" s="1010"/>
      <c r="D39" s="1010"/>
      <c r="E39" s="1010"/>
      <c r="F39" s="1011"/>
      <c r="G39" s="147"/>
      <c r="H39" s="649" t="s">
        <v>558</v>
      </c>
      <c r="I39" s="649"/>
      <c r="J39" s="650"/>
      <c r="K39" s="650"/>
      <c r="L39" s="651" t="s">
        <v>165</v>
      </c>
      <c r="M39" s="450"/>
      <c r="N39" s="40"/>
      <c r="O39" s="146"/>
      <c r="P39" s="146"/>
      <c r="Q39" s="1015" t="s">
        <v>301</v>
      </c>
      <c r="R39" s="1016"/>
      <c r="S39" s="1016"/>
      <c r="T39" s="1016"/>
      <c r="U39" s="1016"/>
      <c r="V39" s="1016"/>
      <c r="W39" s="1016"/>
      <c r="X39" s="1016"/>
      <c r="Y39" s="1016"/>
      <c r="Z39" s="1016"/>
      <c r="AA39" s="1016"/>
      <c r="AB39" s="1016"/>
      <c r="AC39" s="1016"/>
      <c r="AD39" s="1016"/>
      <c r="AE39" s="1016"/>
      <c r="AF39" s="1016"/>
      <c r="AG39" s="1016"/>
      <c r="AH39" s="1016"/>
      <c r="AI39" s="1016"/>
      <c r="AJ39" s="1016"/>
      <c r="AK39" s="1016"/>
      <c r="AL39" s="1017"/>
    </row>
    <row r="40" spans="2:38" ht="13.5">
      <c r="B40" s="1012"/>
      <c r="C40" s="1013"/>
      <c r="D40" s="1013"/>
      <c r="E40" s="1013"/>
      <c r="F40" s="1014"/>
      <c r="G40" s="654" t="s">
        <v>464</v>
      </c>
      <c r="H40" s="655"/>
      <c r="I40" s="655"/>
      <c r="J40" s="655"/>
      <c r="K40" s="655"/>
      <c r="L40" s="655"/>
      <c r="M40" s="655"/>
      <c r="N40" s="655"/>
      <c r="O40" s="655"/>
      <c r="P40" s="655"/>
      <c r="Q40" s="655"/>
      <c r="R40" s="655"/>
      <c r="S40" s="655"/>
      <c r="T40" s="655"/>
      <c r="U40" s="655"/>
      <c r="V40" s="655"/>
      <c r="W40" s="655"/>
      <c r="X40" s="655"/>
      <c r="Y40" s="655"/>
      <c r="Z40" s="655"/>
      <c r="AA40" s="655"/>
      <c r="AB40" s="655"/>
      <c r="AC40" s="655"/>
      <c r="AD40" s="655"/>
      <c r="AE40" s="655"/>
      <c r="AF40" s="655"/>
      <c r="AG40" s="655"/>
      <c r="AH40" s="655"/>
      <c r="AI40" s="655"/>
      <c r="AJ40" s="655"/>
      <c r="AK40" s="655"/>
      <c r="AL40" s="656"/>
    </row>
    <row r="41" spans="2:38" ht="13.5">
      <c r="B41" s="1009" t="s">
        <v>166</v>
      </c>
      <c r="C41" s="1010"/>
      <c r="D41" s="1010"/>
      <c r="E41" s="1010"/>
      <c r="F41" s="1011"/>
      <c r="G41" s="657" t="s">
        <v>474</v>
      </c>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658"/>
      <c r="AL41" s="659"/>
    </row>
    <row r="42" spans="2:38" ht="13.5">
      <c r="B42" s="1012"/>
      <c r="C42" s="1013"/>
      <c r="D42" s="1013"/>
      <c r="E42" s="1013"/>
      <c r="F42" s="1014"/>
      <c r="G42" s="654"/>
      <c r="H42" s="660"/>
      <c r="I42" s="660"/>
      <c r="J42" s="660"/>
      <c r="K42" s="660"/>
      <c r="L42" s="660"/>
      <c r="M42" s="660"/>
      <c r="N42" s="660"/>
      <c r="O42" s="660"/>
      <c r="P42" s="660"/>
      <c r="Q42" s="660"/>
      <c r="R42" s="660"/>
      <c r="S42" s="660"/>
      <c r="T42" s="660"/>
      <c r="U42" s="660"/>
      <c r="V42" s="660"/>
      <c r="W42" s="660"/>
      <c r="X42" s="660"/>
      <c r="Y42" s="660"/>
      <c r="Z42" s="660"/>
      <c r="AA42" s="660"/>
      <c r="AB42" s="660"/>
      <c r="AC42" s="660"/>
      <c r="AD42" s="660"/>
      <c r="AE42" s="660"/>
      <c r="AF42" s="660"/>
      <c r="AG42" s="660"/>
      <c r="AH42" s="660"/>
      <c r="AI42" s="660"/>
      <c r="AJ42" s="660"/>
      <c r="AK42" s="660"/>
      <c r="AL42" s="661"/>
    </row>
    <row r="43" spans="2:38" ht="27" customHeight="1">
      <c r="B43" s="1018" t="s">
        <v>263</v>
      </c>
      <c r="C43" s="597"/>
      <c r="D43" s="597"/>
      <c r="E43" s="597"/>
      <c r="F43" s="597"/>
      <c r="G43" s="193"/>
      <c r="H43" s="4"/>
      <c r="I43" s="4"/>
      <c r="J43" s="4"/>
      <c r="K43" s="4"/>
      <c r="L43" s="4"/>
      <c r="M43" s="4"/>
      <c r="N43" s="4"/>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94"/>
    </row>
    <row r="44" spans="2:38" ht="27" customHeight="1">
      <c r="B44" s="597"/>
      <c r="C44" s="597"/>
      <c r="D44" s="597"/>
      <c r="E44" s="597"/>
      <c r="F44" s="597"/>
      <c r="G44" s="192"/>
      <c r="H44" s="527">
        <f>IF(ISBLANK('一括記入シート（最初に記入してください）'!J68),"",'一括記入シート（最初に記入してください）'!J68)</f>
      </c>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57"/>
      <c r="AL44" s="84"/>
    </row>
    <row r="45" spans="2:38" ht="27" customHeight="1">
      <c r="B45" s="597"/>
      <c r="C45" s="597"/>
      <c r="D45" s="597"/>
      <c r="E45" s="597"/>
      <c r="F45" s="597"/>
      <c r="G45" s="192"/>
      <c r="H45" s="527">
        <f>IF(ISBLANK('一括記入シート（最初に記入してください）'!H68),"",'一括記入シート（最初に記入してください）'!H68)</f>
      </c>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57"/>
      <c r="AL45" s="84"/>
    </row>
    <row r="46" spans="2:38" ht="27" customHeight="1">
      <c r="B46" s="597"/>
      <c r="C46" s="597"/>
      <c r="D46" s="597"/>
      <c r="E46" s="597"/>
      <c r="F46" s="597"/>
      <c r="G46" s="7"/>
      <c r="H46" s="8"/>
      <c r="I46" s="8"/>
      <c r="J46" s="8"/>
      <c r="K46" s="8"/>
      <c r="L46" s="8"/>
      <c r="M46" s="8"/>
      <c r="N46" s="8"/>
      <c r="O46" s="91"/>
      <c r="P46" s="91"/>
      <c r="Q46" s="91"/>
      <c r="R46" s="91"/>
      <c r="S46" s="91"/>
      <c r="T46" s="91"/>
      <c r="U46" s="91"/>
      <c r="V46" s="91"/>
      <c r="W46" s="91"/>
      <c r="X46" s="91"/>
      <c r="Y46" s="91"/>
      <c r="Z46" s="91"/>
      <c r="AA46" s="91"/>
      <c r="AB46" s="91"/>
      <c r="AC46" s="91"/>
      <c r="AD46" s="91"/>
      <c r="AE46" s="91"/>
      <c r="AF46" s="91"/>
      <c r="AG46" s="91"/>
      <c r="AH46" s="91"/>
      <c r="AI46" s="91"/>
      <c r="AJ46" s="91"/>
      <c r="AK46" s="91"/>
      <c r="AL46" s="134"/>
    </row>
    <row r="47" spans="2:38" ht="13.5">
      <c r="B47" s="38"/>
      <c r="C47" s="38"/>
      <c r="D47" s="38"/>
      <c r="E47" s="38"/>
      <c r="F47" s="38"/>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row>
    <row r="49" spans="2:38" ht="13.5">
      <c r="B49" s="1019" t="s">
        <v>194</v>
      </c>
      <c r="C49" s="1020"/>
      <c r="D49" s="1020"/>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c r="AF49" s="1020"/>
      <c r="AG49" s="1020"/>
      <c r="AH49" s="1020"/>
      <c r="AI49" s="1020"/>
      <c r="AJ49" s="1020"/>
      <c r="AK49" s="1020"/>
      <c r="AL49" s="1021"/>
    </row>
    <row r="50" spans="2:38" ht="13.5">
      <c r="B50" s="1022"/>
      <c r="C50" s="1023"/>
      <c r="D50" s="1023"/>
      <c r="E50" s="1023"/>
      <c r="F50" s="1023"/>
      <c r="G50" s="1023"/>
      <c r="H50" s="1023"/>
      <c r="I50" s="1023"/>
      <c r="J50" s="1023"/>
      <c r="K50" s="1023"/>
      <c r="L50" s="1023"/>
      <c r="M50" s="1023"/>
      <c r="N50" s="1023"/>
      <c r="O50" s="1023"/>
      <c r="P50" s="1023"/>
      <c r="Q50" s="1023"/>
      <c r="R50" s="1023"/>
      <c r="S50" s="1023"/>
      <c r="T50" s="1023"/>
      <c r="U50" s="1023"/>
      <c r="V50" s="1023"/>
      <c r="W50" s="1023"/>
      <c r="X50" s="1023"/>
      <c r="Y50" s="1023"/>
      <c r="Z50" s="1023"/>
      <c r="AA50" s="1023"/>
      <c r="AB50" s="1023"/>
      <c r="AC50" s="1023"/>
      <c r="AD50" s="1023"/>
      <c r="AE50" s="1023"/>
      <c r="AF50" s="1023"/>
      <c r="AG50" s="1023"/>
      <c r="AH50" s="1023"/>
      <c r="AI50" s="1023"/>
      <c r="AJ50" s="1023"/>
      <c r="AK50" s="1023"/>
      <c r="AL50" s="1024"/>
    </row>
    <row r="51" spans="2:38" ht="13.5">
      <c r="B51" s="1022"/>
      <c r="C51" s="1023"/>
      <c r="D51" s="1023"/>
      <c r="E51" s="1023"/>
      <c r="F51" s="1023"/>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1023"/>
      <c r="AI51" s="1023"/>
      <c r="AJ51" s="1023"/>
      <c r="AK51" s="1023"/>
      <c r="AL51" s="1024"/>
    </row>
    <row r="52" spans="2:38" ht="13.5">
      <c r="B52" s="1022"/>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1023"/>
      <c r="AC52" s="1023"/>
      <c r="AD52" s="1023"/>
      <c r="AE52" s="1023"/>
      <c r="AF52" s="1023"/>
      <c r="AG52" s="1023"/>
      <c r="AH52" s="1023"/>
      <c r="AI52" s="1023"/>
      <c r="AJ52" s="1023"/>
      <c r="AK52" s="1023"/>
      <c r="AL52" s="1024"/>
    </row>
    <row r="53" spans="2:38" ht="13.5">
      <c r="B53" s="1022"/>
      <c r="C53" s="1023"/>
      <c r="D53" s="1023"/>
      <c r="E53" s="1023"/>
      <c r="F53" s="1023"/>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1023"/>
      <c r="AI53" s="1023"/>
      <c r="AJ53" s="1023"/>
      <c r="AK53" s="1023"/>
      <c r="AL53" s="1024"/>
    </row>
    <row r="54" spans="2:38" ht="13.5">
      <c r="B54" s="1022"/>
      <c r="C54" s="1023"/>
      <c r="D54" s="1023"/>
      <c r="E54" s="1023"/>
      <c r="F54" s="1023"/>
      <c r="G54" s="1023"/>
      <c r="H54" s="1023"/>
      <c r="I54" s="1023"/>
      <c r="J54" s="1023"/>
      <c r="K54" s="1023"/>
      <c r="L54" s="1023"/>
      <c r="M54" s="1023"/>
      <c r="N54" s="1023"/>
      <c r="O54" s="1023"/>
      <c r="P54" s="1023"/>
      <c r="Q54" s="1023"/>
      <c r="R54" s="1023"/>
      <c r="S54" s="1023"/>
      <c r="T54" s="1023"/>
      <c r="U54" s="1023"/>
      <c r="V54" s="1023"/>
      <c r="W54" s="1023"/>
      <c r="X54" s="1023"/>
      <c r="Y54" s="1023"/>
      <c r="Z54" s="1023"/>
      <c r="AA54" s="1023"/>
      <c r="AB54" s="1023"/>
      <c r="AC54" s="1023"/>
      <c r="AD54" s="1023"/>
      <c r="AE54" s="1023"/>
      <c r="AF54" s="1023"/>
      <c r="AG54" s="1023"/>
      <c r="AH54" s="1023"/>
      <c r="AI54" s="1023"/>
      <c r="AJ54" s="1023"/>
      <c r="AK54" s="1023"/>
      <c r="AL54" s="1024"/>
    </row>
    <row r="55" spans="2:38" ht="13.5">
      <c r="B55" s="1022"/>
      <c r="C55" s="1023"/>
      <c r="D55" s="1023"/>
      <c r="E55" s="1023"/>
      <c r="F55" s="1023"/>
      <c r="G55" s="1023"/>
      <c r="H55" s="1023"/>
      <c r="I55" s="1023"/>
      <c r="J55" s="1023"/>
      <c r="K55" s="1023"/>
      <c r="L55" s="1023"/>
      <c r="M55" s="1023"/>
      <c r="N55" s="1023"/>
      <c r="O55" s="1023"/>
      <c r="P55" s="1023"/>
      <c r="Q55" s="1023"/>
      <c r="R55" s="1023"/>
      <c r="S55" s="1023"/>
      <c r="T55" s="1023"/>
      <c r="U55" s="1023"/>
      <c r="V55" s="1023"/>
      <c r="W55" s="1023"/>
      <c r="X55" s="1023"/>
      <c r="Y55" s="1023"/>
      <c r="Z55" s="1023"/>
      <c r="AA55" s="1023"/>
      <c r="AB55" s="1023"/>
      <c r="AC55" s="1023"/>
      <c r="AD55" s="1023"/>
      <c r="AE55" s="1023"/>
      <c r="AF55" s="1023"/>
      <c r="AG55" s="1023"/>
      <c r="AH55" s="1023"/>
      <c r="AI55" s="1023"/>
      <c r="AJ55" s="1023"/>
      <c r="AK55" s="1023"/>
      <c r="AL55" s="1024"/>
    </row>
    <row r="56" spans="2:38" ht="13.5">
      <c r="B56" s="1022"/>
      <c r="C56" s="1023"/>
      <c r="D56" s="1023"/>
      <c r="E56" s="1023"/>
      <c r="F56" s="1023"/>
      <c r="G56" s="1023"/>
      <c r="H56" s="1023"/>
      <c r="I56" s="1023"/>
      <c r="J56" s="1023"/>
      <c r="K56" s="1023"/>
      <c r="L56" s="1023"/>
      <c r="M56" s="1023"/>
      <c r="N56" s="1023"/>
      <c r="O56" s="1023"/>
      <c r="P56" s="1023"/>
      <c r="Q56" s="1023"/>
      <c r="R56" s="1023"/>
      <c r="S56" s="1023"/>
      <c r="T56" s="1023"/>
      <c r="U56" s="1023"/>
      <c r="V56" s="1023"/>
      <c r="W56" s="1023"/>
      <c r="X56" s="1023"/>
      <c r="Y56" s="1023"/>
      <c r="Z56" s="1023"/>
      <c r="AA56" s="1023"/>
      <c r="AB56" s="1023"/>
      <c r="AC56" s="1023"/>
      <c r="AD56" s="1023"/>
      <c r="AE56" s="1023"/>
      <c r="AF56" s="1023"/>
      <c r="AG56" s="1023"/>
      <c r="AH56" s="1023"/>
      <c r="AI56" s="1023"/>
      <c r="AJ56" s="1023"/>
      <c r="AK56" s="1023"/>
      <c r="AL56" s="1024"/>
    </row>
    <row r="57" spans="2:38" ht="13.5">
      <c r="B57" s="1025"/>
      <c r="C57" s="1026"/>
      <c r="D57" s="1026"/>
      <c r="E57" s="1026"/>
      <c r="F57" s="1026"/>
      <c r="G57" s="1026"/>
      <c r="H57" s="1026"/>
      <c r="I57" s="1026"/>
      <c r="J57" s="1026"/>
      <c r="K57" s="1026"/>
      <c r="L57" s="1026"/>
      <c r="M57" s="1026"/>
      <c r="N57" s="1026"/>
      <c r="O57" s="1026"/>
      <c r="P57" s="1026"/>
      <c r="Q57" s="1026"/>
      <c r="R57" s="1026"/>
      <c r="S57" s="1026"/>
      <c r="T57" s="1026"/>
      <c r="U57" s="1026"/>
      <c r="V57" s="1026"/>
      <c r="W57" s="1026"/>
      <c r="X57" s="1026"/>
      <c r="Y57" s="1026"/>
      <c r="Z57" s="1026"/>
      <c r="AA57" s="1026"/>
      <c r="AB57" s="1026"/>
      <c r="AC57" s="1026"/>
      <c r="AD57" s="1026"/>
      <c r="AE57" s="1026"/>
      <c r="AF57" s="1026"/>
      <c r="AG57" s="1026"/>
      <c r="AH57" s="1026"/>
      <c r="AI57" s="1026"/>
      <c r="AJ57" s="1026"/>
      <c r="AK57" s="1026"/>
      <c r="AL57" s="1027"/>
    </row>
    <row r="58" spans="2:38" ht="13.5">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row>
    <row r="59" spans="2:38" ht="13.5">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row>
    <row r="60" spans="2:38" ht="13.5">
      <c r="B60" s="992" t="s">
        <v>264</v>
      </c>
      <c r="C60" s="992"/>
      <c r="D60" s="992"/>
      <c r="E60" s="992"/>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row>
    <row r="61" spans="2:38" ht="13.5">
      <c r="B61" s="992"/>
      <c r="C61" s="992"/>
      <c r="D61" s="992"/>
      <c r="E61" s="992"/>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row>
    <row r="62" spans="2:38" ht="14.25" customHeight="1">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row>
    <row r="63" spans="23:27" ht="14.25" thickBot="1">
      <c r="W63" s="37" t="s">
        <v>261</v>
      </c>
      <c r="X63" s="37"/>
      <c r="Y63" s="37"/>
      <c r="Z63" s="37"/>
      <c r="AA63" s="37" t="str">
        <f>AA16</f>
        <v>設計額</v>
      </c>
    </row>
    <row r="64" spans="2:38" ht="13.5">
      <c r="B64" s="1028" t="s">
        <v>265</v>
      </c>
      <c r="C64" s="1029"/>
      <c r="D64" s="1029"/>
      <c r="E64" s="1029"/>
      <c r="F64" s="1029"/>
      <c r="G64" s="1029" t="s">
        <v>398</v>
      </c>
      <c r="H64" s="1029"/>
      <c r="I64" s="1029"/>
      <c r="J64" s="1029"/>
      <c r="K64" s="1029"/>
      <c r="L64" s="1029"/>
      <c r="M64" s="1029"/>
      <c r="N64" s="1029"/>
      <c r="O64" s="1029"/>
      <c r="P64" s="1029"/>
      <c r="Q64" s="1029"/>
      <c r="R64" s="1029"/>
      <c r="S64" s="1029"/>
      <c r="T64" s="1029"/>
      <c r="U64" s="1029"/>
      <c r="V64" s="1029"/>
      <c r="W64" s="1029"/>
      <c r="X64" s="1029"/>
      <c r="Y64" s="1029"/>
      <c r="Z64" s="1029"/>
      <c r="AA64" s="1029"/>
      <c r="AB64" s="1029"/>
      <c r="AC64" s="1029"/>
      <c r="AD64" s="1029"/>
      <c r="AE64" s="1029"/>
      <c r="AF64" s="1029"/>
      <c r="AG64" s="1029"/>
      <c r="AH64" s="1029"/>
      <c r="AI64" s="1029"/>
      <c r="AJ64" s="1029"/>
      <c r="AK64" s="1029"/>
      <c r="AL64" s="1032"/>
    </row>
    <row r="65" spans="2:38" ht="14.25" thickBot="1">
      <c r="B65" s="1030"/>
      <c r="C65" s="1031"/>
      <c r="D65" s="1031"/>
      <c r="E65" s="1031"/>
      <c r="F65" s="1031"/>
      <c r="G65" s="1031"/>
      <c r="H65" s="1031"/>
      <c r="I65" s="1031"/>
      <c r="J65" s="1031"/>
      <c r="K65" s="1031"/>
      <c r="L65" s="1031"/>
      <c r="M65" s="1031"/>
      <c r="N65" s="1031"/>
      <c r="O65" s="1031"/>
      <c r="P65" s="1031"/>
      <c r="Q65" s="1031"/>
      <c r="R65" s="1031"/>
      <c r="S65" s="1031"/>
      <c r="T65" s="1031"/>
      <c r="U65" s="1031"/>
      <c r="V65" s="1031"/>
      <c r="W65" s="1031"/>
      <c r="X65" s="1031"/>
      <c r="Y65" s="1031"/>
      <c r="Z65" s="1031"/>
      <c r="AA65" s="1031"/>
      <c r="AB65" s="1031"/>
      <c r="AC65" s="1031"/>
      <c r="AD65" s="1031"/>
      <c r="AE65" s="1031"/>
      <c r="AF65" s="1031"/>
      <c r="AG65" s="1031"/>
      <c r="AH65" s="1031"/>
      <c r="AI65" s="1031"/>
      <c r="AJ65" s="1031"/>
      <c r="AK65" s="1031"/>
      <c r="AL65" s="1033"/>
    </row>
    <row r="66" spans="2:38" ht="13.5">
      <c r="B66" s="1028" t="s">
        <v>166</v>
      </c>
      <c r="C66" s="1029"/>
      <c r="D66" s="1029"/>
      <c r="E66" s="1029"/>
      <c r="F66" s="1029"/>
      <c r="G66" s="1036" t="str">
        <f>G41</f>
        <v>〇〇市  〇〇</v>
      </c>
      <c r="H66" s="1036"/>
      <c r="I66" s="1036"/>
      <c r="J66" s="1036"/>
      <c r="K66" s="1036"/>
      <c r="L66" s="1036"/>
      <c r="M66" s="1036"/>
      <c r="N66" s="1036"/>
      <c r="O66" s="1036"/>
      <c r="P66" s="1036"/>
      <c r="Q66" s="1036"/>
      <c r="R66" s="1036"/>
      <c r="S66" s="1036"/>
      <c r="T66" s="1036"/>
      <c r="U66" s="1036"/>
      <c r="V66" s="1036"/>
      <c r="W66" s="1036"/>
      <c r="X66" s="1036"/>
      <c r="Y66" s="1036"/>
      <c r="Z66" s="1036"/>
      <c r="AA66" s="1036"/>
      <c r="AB66" s="1036"/>
      <c r="AC66" s="1036"/>
      <c r="AD66" s="1036"/>
      <c r="AE66" s="1036"/>
      <c r="AF66" s="1036"/>
      <c r="AG66" s="1036"/>
      <c r="AH66" s="1036"/>
      <c r="AI66" s="1036"/>
      <c r="AJ66" s="1036"/>
      <c r="AK66" s="1036"/>
      <c r="AL66" s="1037"/>
    </row>
    <row r="67" spans="2:38" ht="13.5">
      <c r="B67" s="1034"/>
      <c r="C67" s="1035"/>
      <c r="D67" s="1035"/>
      <c r="E67" s="1035"/>
      <c r="F67" s="1035"/>
      <c r="G67" s="1038"/>
      <c r="H67" s="1038"/>
      <c r="I67" s="1038"/>
      <c r="J67" s="1038"/>
      <c r="K67" s="1038"/>
      <c r="L67" s="1038"/>
      <c r="M67" s="1038"/>
      <c r="N67" s="1038"/>
      <c r="O67" s="1038"/>
      <c r="P67" s="1038"/>
      <c r="Q67" s="1038"/>
      <c r="R67" s="1038"/>
      <c r="S67" s="1038"/>
      <c r="T67" s="1038"/>
      <c r="U67" s="1038"/>
      <c r="V67" s="1038"/>
      <c r="W67" s="1038"/>
      <c r="X67" s="1038"/>
      <c r="Y67" s="1038"/>
      <c r="Z67" s="1038"/>
      <c r="AA67" s="1038"/>
      <c r="AB67" s="1038"/>
      <c r="AC67" s="1038"/>
      <c r="AD67" s="1038"/>
      <c r="AE67" s="1038"/>
      <c r="AF67" s="1038"/>
      <c r="AG67" s="1038"/>
      <c r="AH67" s="1038"/>
      <c r="AI67" s="1038"/>
      <c r="AJ67" s="1038"/>
      <c r="AK67" s="1038"/>
      <c r="AL67" s="1039"/>
    </row>
    <row r="68" spans="2:38" ht="13.5">
      <c r="B68" s="1034" t="s">
        <v>167</v>
      </c>
      <c r="C68" s="1035"/>
      <c r="D68" s="1035"/>
      <c r="E68" s="1035"/>
      <c r="F68" s="1035"/>
      <c r="G68" s="662">
        <f>IF(ISBLANK('一括記入シート（最初に記入してください）'!C54),"",'一括記入シート（最初に記入してください）'!C54)</f>
      </c>
      <c r="H68" s="663"/>
      <c r="I68" s="663"/>
      <c r="J68" s="663"/>
      <c r="K68" s="663"/>
      <c r="L68" s="663"/>
      <c r="M68" s="663"/>
      <c r="N68" s="663"/>
      <c r="O68" s="663"/>
      <c r="P68" s="663"/>
      <c r="Q68" s="663"/>
      <c r="R68" s="663"/>
      <c r="S68" s="663"/>
      <c r="T68" s="663"/>
      <c r="U68" s="663"/>
      <c r="V68" s="663"/>
      <c r="W68" s="663"/>
      <c r="X68" s="663"/>
      <c r="Y68" s="663"/>
      <c r="Z68" s="663"/>
      <c r="AA68" s="663"/>
      <c r="AB68" s="663"/>
      <c r="AC68" s="663"/>
      <c r="AD68" s="663"/>
      <c r="AE68" s="663"/>
      <c r="AF68" s="663"/>
      <c r="AG68" s="663"/>
      <c r="AH68" s="663"/>
      <c r="AI68" s="663"/>
      <c r="AJ68" s="663"/>
      <c r="AK68" s="663"/>
      <c r="AL68" s="1040"/>
    </row>
    <row r="69" spans="2:38" ht="13.5">
      <c r="B69" s="1034"/>
      <c r="C69" s="1035"/>
      <c r="D69" s="1035"/>
      <c r="E69" s="1035"/>
      <c r="F69" s="1035"/>
      <c r="G69" s="938">
        <f>IF(ISBLANK('一括記入シート（最初に記入してください）'!C55),"",'一括記入シート（最初に記入してください）'!C55)</f>
      </c>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1041"/>
    </row>
    <row r="70" spans="2:38" ht="13.5">
      <c r="B70" s="1034"/>
      <c r="C70" s="1035"/>
      <c r="D70" s="1035"/>
      <c r="E70" s="1035"/>
      <c r="F70" s="1035"/>
      <c r="G70" s="938">
        <f>IF(ISBLANK('一括記入シート（最初に記入してください）'!C56),"",'一括記入シート（最初に記入してください）'!C56)</f>
      </c>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1041"/>
    </row>
    <row r="71" spans="2:38" ht="13.5">
      <c r="B71" s="1034"/>
      <c r="C71" s="1035"/>
      <c r="D71" s="1035"/>
      <c r="E71" s="1035"/>
      <c r="F71" s="1035"/>
      <c r="G71" s="938">
        <f>IF(ISBLANK('一括記入シート（最初に記入してください）'!C57),"",'一括記入シート（最初に記入してください）'!C57)</f>
      </c>
      <c r="H71" s="830"/>
      <c r="I71" s="830"/>
      <c r="J71" s="830"/>
      <c r="K71" s="830"/>
      <c r="L71" s="830"/>
      <c r="M71" s="830"/>
      <c r="N71" s="830"/>
      <c r="O71" s="830"/>
      <c r="P71" s="830"/>
      <c r="Q71" s="830"/>
      <c r="R71" s="830"/>
      <c r="S71" s="830"/>
      <c r="T71" s="830"/>
      <c r="U71" s="830"/>
      <c r="V71" s="830"/>
      <c r="W71" s="830"/>
      <c r="X71" s="830"/>
      <c r="Y71" s="830"/>
      <c r="Z71" s="830"/>
      <c r="AA71" s="830"/>
      <c r="AB71" s="830"/>
      <c r="AC71" s="830"/>
      <c r="AD71" s="830"/>
      <c r="AE71" s="830"/>
      <c r="AF71" s="830"/>
      <c r="AG71" s="830"/>
      <c r="AH71" s="830"/>
      <c r="AI71" s="830"/>
      <c r="AJ71" s="830"/>
      <c r="AK71" s="830"/>
      <c r="AL71" s="1041"/>
    </row>
    <row r="72" spans="2:38" ht="13.5">
      <c r="B72" s="1034"/>
      <c r="C72" s="1035"/>
      <c r="D72" s="1035"/>
      <c r="E72" s="1035"/>
      <c r="F72" s="1035"/>
      <c r="G72" s="938">
        <f>IF(ISBLANK('一括記入シート（最初に記入してください）'!C58),"",'一括記入シート（最初に記入してください）'!C58)</f>
      </c>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I72" s="830"/>
      <c r="AJ72" s="830"/>
      <c r="AK72" s="830"/>
      <c r="AL72" s="1041"/>
    </row>
    <row r="73" spans="2:38" ht="13.5">
      <c r="B73" s="1034"/>
      <c r="C73" s="1035"/>
      <c r="D73" s="1035"/>
      <c r="E73" s="1035"/>
      <c r="F73" s="1035"/>
      <c r="G73" s="938">
        <f>IF(ISBLANK('一括記入シート（最初に記入してください）'!C59),"",'一括記入シート（最初に記入してください）'!C59)</f>
      </c>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I73" s="830"/>
      <c r="AJ73" s="830"/>
      <c r="AK73" s="830"/>
      <c r="AL73" s="1041"/>
    </row>
    <row r="74" spans="2:38" ht="13.5">
      <c r="B74" s="1034"/>
      <c r="C74" s="1035"/>
      <c r="D74" s="1035"/>
      <c r="E74" s="1035"/>
      <c r="F74" s="1035"/>
      <c r="G74" s="938">
        <f>IF(ISBLANK('一括記入シート（最初に記入してください）'!C60),"",'一括記入シート（最初に記入してください）'!C60)</f>
      </c>
      <c r="H74" s="830"/>
      <c r="I74" s="830"/>
      <c r="J74" s="830"/>
      <c r="K74" s="830"/>
      <c r="L74" s="830"/>
      <c r="M74" s="830"/>
      <c r="N74" s="830"/>
      <c r="O74" s="830"/>
      <c r="P74" s="830"/>
      <c r="Q74" s="830"/>
      <c r="R74" s="830"/>
      <c r="S74" s="830"/>
      <c r="T74" s="830"/>
      <c r="U74" s="830"/>
      <c r="V74" s="830"/>
      <c r="W74" s="830"/>
      <c r="X74" s="830"/>
      <c r="Y74" s="830"/>
      <c r="Z74" s="830"/>
      <c r="AA74" s="830"/>
      <c r="AB74" s="830"/>
      <c r="AC74" s="830"/>
      <c r="AD74" s="830"/>
      <c r="AE74" s="830"/>
      <c r="AF74" s="830"/>
      <c r="AG74" s="830"/>
      <c r="AH74" s="830"/>
      <c r="AI74" s="830"/>
      <c r="AJ74" s="830"/>
      <c r="AK74" s="830"/>
      <c r="AL74" s="1041"/>
    </row>
    <row r="75" spans="2:38" ht="13.5">
      <c r="B75" s="1034"/>
      <c r="C75" s="1035"/>
      <c r="D75" s="1035"/>
      <c r="E75" s="1035"/>
      <c r="F75" s="1035"/>
      <c r="G75" s="938">
        <f>IF(ISBLANK('一括記入シート（最初に記入してください）'!C61),"",'一括記入シート（最初に記入してください）'!C61)</f>
      </c>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AH75" s="830"/>
      <c r="AI75" s="830"/>
      <c r="AJ75" s="830"/>
      <c r="AK75" s="830"/>
      <c r="AL75" s="1041"/>
    </row>
    <row r="76" spans="2:38" ht="13.5">
      <c r="B76" s="1034"/>
      <c r="C76" s="1035"/>
      <c r="D76" s="1035"/>
      <c r="E76" s="1035"/>
      <c r="F76" s="1035"/>
      <c r="G76" s="938">
        <f>IF(ISBLANK('一括記入シート（最初に記入してください）'!C62),"",'一括記入シート（最初に記入してください）'!C62)</f>
      </c>
      <c r="H76" s="830"/>
      <c r="I76" s="830"/>
      <c r="J76" s="830"/>
      <c r="K76" s="830"/>
      <c r="L76" s="830"/>
      <c r="M76" s="830"/>
      <c r="N76" s="830"/>
      <c r="O76" s="830"/>
      <c r="P76" s="830"/>
      <c r="Q76" s="830"/>
      <c r="R76" s="830"/>
      <c r="S76" s="830"/>
      <c r="T76" s="830"/>
      <c r="U76" s="830"/>
      <c r="V76" s="830"/>
      <c r="W76" s="830"/>
      <c r="X76" s="830"/>
      <c r="Y76" s="830"/>
      <c r="Z76" s="830"/>
      <c r="AA76" s="830"/>
      <c r="AB76" s="830"/>
      <c r="AC76" s="830"/>
      <c r="AD76" s="830"/>
      <c r="AE76" s="830"/>
      <c r="AF76" s="830"/>
      <c r="AG76" s="830"/>
      <c r="AH76" s="830"/>
      <c r="AI76" s="830"/>
      <c r="AJ76" s="830"/>
      <c r="AK76" s="830"/>
      <c r="AL76" s="1041"/>
    </row>
    <row r="77" spans="2:38" ht="13.5">
      <c r="B77" s="1034"/>
      <c r="C77" s="1035"/>
      <c r="D77" s="1035"/>
      <c r="E77" s="1035"/>
      <c r="F77" s="1035"/>
      <c r="G77" s="938">
        <f>IF(ISBLANK('一括記入シート（最初に記入してください）'!C63),"",'一括記入シート（最初に記入してください）'!C63)</f>
      </c>
      <c r="H77" s="830"/>
      <c r="I77" s="830"/>
      <c r="J77" s="830"/>
      <c r="K77" s="830"/>
      <c r="L77" s="830"/>
      <c r="M77" s="830"/>
      <c r="N77" s="830"/>
      <c r="O77" s="830"/>
      <c r="P77" s="830"/>
      <c r="Q77" s="830"/>
      <c r="R77" s="830"/>
      <c r="S77" s="830"/>
      <c r="T77" s="830"/>
      <c r="U77" s="830"/>
      <c r="V77" s="830"/>
      <c r="W77" s="830"/>
      <c r="X77" s="830"/>
      <c r="Y77" s="830"/>
      <c r="Z77" s="830"/>
      <c r="AA77" s="830"/>
      <c r="AB77" s="830"/>
      <c r="AC77" s="830"/>
      <c r="AD77" s="830"/>
      <c r="AE77" s="830"/>
      <c r="AF77" s="830"/>
      <c r="AG77" s="830"/>
      <c r="AH77" s="830"/>
      <c r="AI77" s="830"/>
      <c r="AJ77" s="830"/>
      <c r="AK77" s="830"/>
      <c r="AL77" s="1041"/>
    </row>
    <row r="78" spans="2:38" ht="13.5">
      <c r="B78" s="1034" t="s">
        <v>168</v>
      </c>
      <c r="C78" s="1035"/>
      <c r="D78" s="1035"/>
      <c r="E78" s="1035"/>
      <c r="F78" s="1035"/>
      <c r="G78" s="953" t="str">
        <f>IF(ISBLANK('一括記入シート（最初に記入してください）'!E83),"",'一括記入シート（最初に記入してください）'!E83)</f>
        <v>令和年月日</v>
      </c>
      <c r="H78" s="940"/>
      <c r="I78" s="940"/>
      <c r="J78" s="940"/>
      <c r="K78" s="940"/>
      <c r="L78" s="940"/>
      <c r="M78" s="940"/>
      <c r="N78" s="940"/>
      <c r="O78" s="940"/>
      <c r="P78" s="204" t="s">
        <v>169</v>
      </c>
      <c r="Q78" s="940" t="str">
        <f>IF(ISBLANK('一括記入シート（最初に記入してください）'!E86),"",'一括記入シート（最初に記入してください）'!E86)</f>
        <v>令和年月日</v>
      </c>
      <c r="R78" s="940"/>
      <c r="S78" s="940"/>
      <c r="T78" s="940"/>
      <c r="U78" s="940"/>
      <c r="V78" s="940"/>
      <c r="W78" s="940"/>
      <c r="X78" s="940"/>
      <c r="Y78" s="940"/>
      <c r="Z78" s="204"/>
      <c r="AA78" s="954">
        <f>IF(ISBLANK('一括記入シート（最初に記入してください）'!C89),"",'一括記入シート（最初に記入してください）'!C89)</f>
      </c>
      <c r="AB78" s="954"/>
      <c r="AC78" s="940" t="s">
        <v>95</v>
      </c>
      <c r="AD78" s="940"/>
      <c r="AE78" s="204"/>
      <c r="AF78" s="204"/>
      <c r="AG78" s="204"/>
      <c r="AH78" s="204"/>
      <c r="AI78" s="204"/>
      <c r="AJ78" s="204"/>
      <c r="AK78" s="204"/>
      <c r="AL78" s="205"/>
    </row>
    <row r="79" ht="14.25" thickBot="1"/>
    <row r="80" spans="2:38" ht="13.5">
      <c r="B80" s="1028" t="s">
        <v>265</v>
      </c>
      <c r="C80" s="1029"/>
      <c r="D80" s="1029"/>
      <c r="E80" s="1029"/>
      <c r="F80" s="1029"/>
      <c r="G80" s="1029" t="s">
        <v>103</v>
      </c>
      <c r="H80" s="1029"/>
      <c r="I80" s="1029"/>
      <c r="J80" s="1029"/>
      <c r="K80" s="1029"/>
      <c r="L80" s="1029"/>
      <c r="M80" s="1029"/>
      <c r="N80" s="1029"/>
      <c r="O80" s="1029"/>
      <c r="P80" s="1029"/>
      <c r="Q80" s="1029"/>
      <c r="R80" s="1029"/>
      <c r="S80" s="1029"/>
      <c r="T80" s="1029"/>
      <c r="U80" s="1029"/>
      <c r="V80" s="1029"/>
      <c r="W80" s="1029"/>
      <c r="X80" s="1029"/>
      <c r="Y80" s="1029"/>
      <c r="Z80" s="1029"/>
      <c r="AA80" s="1029"/>
      <c r="AB80" s="1029"/>
      <c r="AC80" s="1029"/>
      <c r="AD80" s="1029"/>
      <c r="AE80" s="1029"/>
      <c r="AF80" s="1029"/>
      <c r="AG80" s="1029"/>
      <c r="AH80" s="1029"/>
      <c r="AI80" s="1029"/>
      <c r="AJ80" s="1029"/>
      <c r="AK80" s="1029"/>
      <c r="AL80" s="1032"/>
    </row>
    <row r="81" spans="2:38" ht="14.25" thickBot="1">
      <c r="B81" s="1030"/>
      <c r="C81" s="1031"/>
      <c r="D81" s="1031"/>
      <c r="E81" s="1031"/>
      <c r="F81" s="1031"/>
      <c r="G81" s="1031"/>
      <c r="H81" s="1031"/>
      <c r="I81" s="1031"/>
      <c r="J81" s="1031"/>
      <c r="K81" s="1031"/>
      <c r="L81" s="1031"/>
      <c r="M81" s="1031"/>
      <c r="N81" s="1031"/>
      <c r="O81" s="1031"/>
      <c r="P81" s="1031"/>
      <c r="Q81" s="1031"/>
      <c r="R81" s="1031"/>
      <c r="S81" s="1031"/>
      <c r="T81" s="1031"/>
      <c r="U81" s="1031"/>
      <c r="V81" s="1031"/>
      <c r="W81" s="1031"/>
      <c r="X81" s="1031"/>
      <c r="Y81" s="1031"/>
      <c r="Z81" s="1031"/>
      <c r="AA81" s="1031"/>
      <c r="AB81" s="1031"/>
      <c r="AC81" s="1031"/>
      <c r="AD81" s="1031"/>
      <c r="AE81" s="1031"/>
      <c r="AF81" s="1031"/>
      <c r="AG81" s="1031"/>
      <c r="AH81" s="1031"/>
      <c r="AI81" s="1031"/>
      <c r="AJ81" s="1031"/>
      <c r="AK81" s="1031"/>
      <c r="AL81" s="1033"/>
    </row>
    <row r="82" spans="2:38" ht="13.5">
      <c r="B82" s="1028" t="s">
        <v>166</v>
      </c>
      <c r="C82" s="1029"/>
      <c r="D82" s="1029"/>
      <c r="E82" s="1029"/>
      <c r="F82" s="1029"/>
      <c r="G82" s="1036" t="str">
        <f>G41</f>
        <v>〇〇市  〇〇</v>
      </c>
      <c r="H82" s="1036"/>
      <c r="I82" s="1036"/>
      <c r="J82" s="1036"/>
      <c r="K82" s="1036"/>
      <c r="L82" s="1036"/>
      <c r="M82" s="1036"/>
      <c r="N82" s="1036"/>
      <c r="O82" s="1036"/>
      <c r="P82" s="1036"/>
      <c r="Q82" s="1036"/>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7"/>
    </row>
    <row r="83" spans="2:38" ht="13.5">
      <c r="B83" s="1034"/>
      <c r="C83" s="1035"/>
      <c r="D83" s="1035"/>
      <c r="E83" s="1035"/>
      <c r="F83" s="1035"/>
      <c r="G83" s="1038"/>
      <c r="H83" s="1038"/>
      <c r="I83" s="1038"/>
      <c r="J83" s="1038"/>
      <c r="K83" s="1038"/>
      <c r="L83" s="1038"/>
      <c r="M83" s="1038"/>
      <c r="N83" s="1038"/>
      <c r="O83" s="1038"/>
      <c r="P83" s="1038"/>
      <c r="Q83" s="1038"/>
      <c r="R83" s="1038"/>
      <c r="S83" s="1038"/>
      <c r="T83" s="1038"/>
      <c r="U83" s="1038"/>
      <c r="V83" s="1038"/>
      <c r="W83" s="1038"/>
      <c r="X83" s="1038"/>
      <c r="Y83" s="1038"/>
      <c r="Z83" s="1038"/>
      <c r="AA83" s="1038"/>
      <c r="AB83" s="1038"/>
      <c r="AC83" s="1038"/>
      <c r="AD83" s="1038"/>
      <c r="AE83" s="1038"/>
      <c r="AF83" s="1038"/>
      <c r="AG83" s="1038"/>
      <c r="AH83" s="1038"/>
      <c r="AI83" s="1038"/>
      <c r="AJ83" s="1038"/>
      <c r="AK83" s="1038"/>
      <c r="AL83" s="1039"/>
    </row>
    <row r="84" spans="2:38" ht="13.5">
      <c r="B84" s="1034" t="s">
        <v>167</v>
      </c>
      <c r="C84" s="1035"/>
      <c r="D84" s="1035"/>
      <c r="E84" s="1035"/>
      <c r="F84" s="1035"/>
      <c r="G84" s="662">
        <f>IF(ISBLANK('一括記入シート（最初に記入してください）'!C108),"",'一括記入シート（最初に記入してください）'!C108)</f>
      </c>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1042"/>
    </row>
    <row r="85" spans="2:38" ht="13.5">
      <c r="B85" s="1034"/>
      <c r="C85" s="1035"/>
      <c r="D85" s="1035"/>
      <c r="E85" s="1035"/>
      <c r="F85" s="1035"/>
      <c r="G85" s="938">
        <f>IF(ISBLANK('一括記入シート（最初に記入してください）'!C109),"",'一括記入シート（最初に記入してください）'!C109)</f>
      </c>
      <c r="H85" s="1043"/>
      <c r="I85" s="1043"/>
      <c r="J85" s="1043"/>
      <c r="K85" s="1043"/>
      <c r="L85" s="1043"/>
      <c r="M85" s="1043"/>
      <c r="N85" s="1043"/>
      <c r="O85" s="1043"/>
      <c r="P85" s="1043"/>
      <c r="Q85" s="1043"/>
      <c r="R85" s="1043"/>
      <c r="S85" s="1043"/>
      <c r="T85" s="1043"/>
      <c r="U85" s="1043"/>
      <c r="V85" s="1043"/>
      <c r="W85" s="1043"/>
      <c r="X85" s="1043"/>
      <c r="Y85" s="1043"/>
      <c r="Z85" s="1043"/>
      <c r="AA85" s="1043"/>
      <c r="AB85" s="1043"/>
      <c r="AC85" s="1043"/>
      <c r="AD85" s="1043"/>
      <c r="AE85" s="1043"/>
      <c r="AF85" s="1043"/>
      <c r="AG85" s="1043"/>
      <c r="AH85" s="1043"/>
      <c r="AI85" s="1043"/>
      <c r="AJ85" s="1043"/>
      <c r="AK85" s="1043"/>
      <c r="AL85" s="1044"/>
    </row>
    <row r="86" spans="2:38" ht="13.5">
      <c r="B86" s="1034"/>
      <c r="C86" s="1035"/>
      <c r="D86" s="1035"/>
      <c r="E86" s="1035"/>
      <c r="F86" s="1035"/>
      <c r="G86" s="938">
        <f>IF(ISBLANK('一括記入シート（最初に記入してください）'!C110),"",'一括記入シート（最初に記入してください）'!C110)</f>
      </c>
      <c r="H86" s="1043"/>
      <c r="I86" s="1043"/>
      <c r="J86" s="1043"/>
      <c r="K86" s="1043"/>
      <c r="L86" s="1043"/>
      <c r="M86" s="1043"/>
      <c r="N86" s="1043"/>
      <c r="O86" s="1043"/>
      <c r="P86" s="1043"/>
      <c r="Q86" s="1043"/>
      <c r="R86" s="1043"/>
      <c r="S86" s="1043"/>
      <c r="T86" s="1043"/>
      <c r="U86" s="1043"/>
      <c r="V86" s="1043"/>
      <c r="W86" s="1043"/>
      <c r="X86" s="1043"/>
      <c r="Y86" s="1043"/>
      <c r="Z86" s="1043"/>
      <c r="AA86" s="1043"/>
      <c r="AB86" s="1043"/>
      <c r="AC86" s="1043"/>
      <c r="AD86" s="1043"/>
      <c r="AE86" s="1043"/>
      <c r="AF86" s="1043"/>
      <c r="AG86" s="1043"/>
      <c r="AH86" s="1043"/>
      <c r="AI86" s="1043"/>
      <c r="AJ86" s="1043"/>
      <c r="AK86" s="1043"/>
      <c r="AL86" s="1044"/>
    </row>
    <row r="87" spans="2:38" ht="13.5">
      <c r="B87" s="1034"/>
      <c r="C87" s="1035"/>
      <c r="D87" s="1035"/>
      <c r="E87" s="1035"/>
      <c r="F87" s="1035"/>
      <c r="G87" s="938">
        <f>IF(ISBLANK('一括記入シート（最初に記入してください）'!C112),"",'一括記入シート（最初に記入してください）'!C112)</f>
      </c>
      <c r="H87" s="1043"/>
      <c r="I87" s="1043"/>
      <c r="J87" s="1043"/>
      <c r="K87" s="1043"/>
      <c r="L87" s="1043"/>
      <c r="M87" s="1043"/>
      <c r="N87" s="1043"/>
      <c r="O87" s="1043"/>
      <c r="P87" s="1043"/>
      <c r="Q87" s="1043"/>
      <c r="R87" s="1043"/>
      <c r="S87" s="1043"/>
      <c r="T87" s="1043"/>
      <c r="U87" s="1043"/>
      <c r="V87" s="1043"/>
      <c r="W87" s="1043"/>
      <c r="X87" s="1043"/>
      <c r="Y87" s="1043"/>
      <c r="Z87" s="1043"/>
      <c r="AA87" s="1043"/>
      <c r="AB87" s="1043"/>
      <c r="AC87" s="1043"/>
      <c r="AD87" s="1043"/>
      <c r="AE87" s="1043"/>
      <c r="AF87" s="1043"/>
      <c r="AG87" s="1043"/>
      <c r="AH87" s="1043"/>
      <c r="AI87" s="1043"/>
      <c r="AJ87" s="1043"/>
      <c r="AK87" s="1043"/>
      <c r="AL87" s="1044"/>
    </row>
    <row r="88" spans="2:38" ht="13.5">
      <c r="B88" s="1034"/>
      <c r="C88" s="1035"/>
      <c r="D88" s="1035"/>
      <c r="E88" s="1035"/>
      <c r="F88" s="1035"/>
      <c r="G88" s="938">
        <f>IF(ISBLANK('一括記入シート（最初に記入してください）'!C113),"",'一括記入シート（最初に記入してください）'!C113)</f>
      </c>
      <c r="H88" s="1043"/>
      <c r="I88" s="1043"/>
      <c r="J88" s="1043"/>
      <c r="K88" s="1043"/>
      <c r="L88" s="1043"/>
      <c r="M88" s="1043"/>
      <c r="N88" s="1043"/>
      <c r="O88" s="1043"/>
      <c r="P88" s="1043"/>
      <c r="Q88" s="1043"/>
      <c r="R88" s="1043"/>
      <c r="S88" s="1043"/>
      <c r="T88" s="1043"/>
      <c r="U88" s="1043"/>
      <c r="V88" s="1043"/>
      <c r="W88" s="1043"/>
      <c r="X88" s="1043"/>
      <c r="Y88" s="1043"/>
      <c r="Z88" s="1043"/>
      <c r="AA88" s="1043"/>
      <c r="AB88" s="1043"/>
      <c r="AC88" s="1043"/>
      <c r="AD88" s="1043"/>
      <c r="AE88" s="1043"/>
      <c r="AF88" s="1043"/>
      <c r="AG88" s="1043"/>
      <c r="AH88" s="1043"/>
      <c r="AI88" s="1043"/>
      <c r="AJ88" s="1043"/>
      <c r="AK88" s="1043"/>
      <c r="AL88" s="1044"/>
    </row>
    <row r="89" spans="2:38" ht="13.5">
      <c r="B89" s="1034"/>
      <c r="C89" s="1035"/>
      <c r="D89" s="1035"/>
      <c r="E89" s="1035"/>
      <c r="F89" s="1035"/>
      <c r="G89" s="938">
        <f>IF(ISBLANK('一括記入シート（最初に記入してください）'!C114),"",'一括記入シート（最初に記入してください）'!C114)</f>
      </c>
      <c r="H89" s="1043"/>
      <c r="I89" s="1043"/>
      <c r="J89" s="1043"/>
      <c r="K89" s="1043"/>
      <c r="L89" s="1043"/>
      <c r="M89" s="1043"/>
      <c r="N89" s="1043"/>
      <c r="O89" s="1043"/>
      <c r="P89" s="1043"/>
      <c r="Q89" s="1043"/>
      <c r="R89" s="1043"/>
      <c r="S89" s="1043"/>
      <c r="T89" s="1043"/>
      <c r="U89" s="1043"/>
      <c r="V89" s="1043"/>
      <c r="W89" s="1043"/>
      <c r="X89" s="1043"/>
      <c r="Y89" s="1043"/>
      <c r="Z89" s="1043"/>
      <c r="AA89" s="1043"/>
      <c r="AB89" s="1043"/>
      <c r="AC89" s="1043"/>
      <c r="AD89" s="1043"/>
      <c r="AE89" s="1043"/>
      <c r="AF89" s="1043"/>
      <c r="AG89" s="1043"/>
      <c r="AH89" s="1043"/>
      <c r="AI89" s="1043"/>
      <c r="AJ89" s="1043"/>
      <c r="AK89" s="1043"/>
      <c r="AL89" s="1044"/>
    </row>
    <row r="90" spans="2:38" ht="13.5">
      <c r="B90" s="1034"/>
      <c r="C90" s="1035"/>
      <c r="D90" s="1035"/>
      <c r="E90" s="1035"/>
      <c r="F90" s="1035"/>
      <c r="G90" s="938">
        <f>IF(ISBLANK('一括記入シート（最初に記入してください）'!C115),"",'一括記入シート（最初に記入してください）'!C115)</f>
      </c>
      <c r="H90" s="1043"/>
      <c r="I90" s="1043"/>
      <c r="J90" s="1043"/>
      <c r="K90" s="1043"/>
      <c r="L90" s="1043"/>
      <c r="M90" s="1043"/>
      <c r="N90" s="1043"/>
      <c r="O90" s="1043"/>
      <c r="P90" s="1043"/>
      <c r="Q90" s="1043"/>
      <c r="R90" s="1043"/>
      <c r="S90" s="1043"/>
      <c r="T90" s="1043"/>
      <c r="U90" s="1043"/>
      <c r="V90" s="1043"/>
      <c r="W90" s="1043"/>
      <c r="X90" s="1043"/>
      <c r="Y90" s="1043"/>
      <c r="Z90" s="1043"/>
      <c r="AA90" s="1043"/>
      <c r="AB90" s="1043"/>
      <c r="AC90" s="1043"/>
      <c r="AD90" s="1043"/>
      <c r="AE90" s="1043"/>
      <c r="AF90" s="1043"/>
      <c r="AG90" s="1043"/>
      <c r="AH90" s="1043"/>
      <c r="AI90" s="1043"/>
      <c r="AJ90" s="1043"/>
      <c r="AK90" s="1043"/>
      <c r="AL90" s="1044"/>
    </row>
    <row r="91" spans="2:38" ht="13.5">
      <c r="B91" s="1034"/>
      <c r="C91" s="1035"/>
      <c r="D91" s="1035"/>
      <c r="E91" s="1035"/>
      <c r="F91" s="1035"/>
      <c r="G91" s="938">
        <f>IF(ISBLANK('一括記入シート（最初に記入してください）'!C116),"",'一括記入シート（最初に記入してください）'!C116)</f>
      </c>
      <c r="H91" s="1043"/>
      <c r="I91" s="1043"/>
      <c r="J91" s="1043"/>
      <c r="K91" s="1043"/>
      <c r="L91" s="1043"/>
      <c r="M91" s="1043"/>
      <c r="N91" s="1043"/>
      <c r="O91" s="1043"/>
      <c r="P91" s="1043"/>
      <c r="Q91" s="1043"/>
      <c r="R91" s="1043"/>
      <c r="S91" s="1043"/>
      <c r="T91" s="1043"/>
      <c r="U91" s="1043"/>
      <c r="V91" s="1043"/>
      <c r="W91" s="1043"/>
      <c r="X91" s="1043"/>
      <c r="Y91" s="1043"/>
      <c r="Z91" s="1043"/>
      <c r="AA91" s="1043"/>
      <c r="AB91" s="1043"/>
      <c r="AC91" s="1043"/>
      <c r="AD91" s="1043"/>
      <c r="AE91" s="1043"/>
      <c r="AF91" s="1043"/>
      <c r="AG91" s="1043"/>
      <c r="AH91" s="1043"/>
      <c r="AI91" s="1043"/>
      <c r="AJ91" s="1043"/>
      <c r="AK91" s="1043"/>
      <c r="AL91" s="1044"/>
    </row>
    <row r="92" spans="2:38" ht="13.5">
      <c r="B92" s="1034"/>
      <c r="C92" s="1035"/>
      <c r="D92" s="1035"/>
      <c r="E92" s="1035"/>
      <c r="F92" s="1035"/>
      <c r="G92" s="938">
        <f>IF(ISBLANK('一括記入シート（最初に記入してください）'!C117),"",'一括記入シート（最初に記入してください）'!C117)</f>
      </c>
      <c r="H92" s="1043"/>
      <c r="I92" s="1043"/>
      <c r="J92" s="1043"/>
      <c r="K92" s="1043"/>
      <c r="L92" s="1043"/>
      <c r="M92" s="1043"/>
      <c r="N92" s="1043"/>
      <c r="O92" s="1043"/>
      <c r="P92" s="1043"/>
      <c r="Q92" s="1043"/>
      <c r="R92" s="1043"/>
      <c r="S92" s="1043"/>
      <c r="T92" s="1043"/>
      <c r="U92" s="1043"/>
      <c r="V92" s="1043"/>
      <c r="W92" s="1043"/>
      <c r="X92" s="1043"/>
      <c r="Y92" s="1043"/>
      <c r="Z92" s="1043"/>
      <c r="AA92" s="1043"/>
      <c r="AB92" s="1043"/>
      <c r="AC92" s="1043"/>
      <c r="AD92" s="1043"/>
      <c r="AE92" s="1043"/>
      <c r="AF92" s="1043"/>
      <c r="AG92" s="1043"/>
      <c r="AH92" s="1043"/>
      <c r="AI92" s="1043"/>
      <c r="AJ92" s="1043"/>
      <c r="AK92" s="1043"/>
      <c r="AL92" s="1044"/>
    </row>
    <row r="93" spans="2:38" ht="13.5">
      <c r="B93" s="1034" t="s">
        <v>168</v>
      </c>
      <c r="C93" s="1035"/>
      <c r="D93" s="1035"/>
      <c r="E93" s="1035"/>
      <c r="F93" s="1035"/>
      <c r="G93" s="953" t="str">
        <f>IF(ISBLANK('一括記入シート（最初に記入してください）'!E119),"",'一括記入シート（最初に記入してください）'!E119)</f>
        <v>令和年月日</v>
      </c>
      <c r="H93" s="940"/>
      <c r="I93" s="940"/>
      <c r="J93" s="940"/>
      <c r="K93" s="940"/>
      <c r="L93" s="940"/>
      <c r="M93" s="940"/>
      <c r="N93" s="940"/>
      <c r="O93" s="940"/>
      <c r="P93" s="204" t="s">
        <v>169</v>
      </c>
      <c r="Q93" s="940" t="str">
        <f>IF(ISBLANK('一括記入シート（最初に記入してください）'!E122),"",'一括記入シート（最初に記入してください）'!E122)</f>
        <v>令和年月日</v>
      </c>
      <c r="R93" s="940"/>
      <c r="S93" s="940"/>
      <c r="T93" s="940"/>
      <c r="U93" s="940"/>
      <c r="V93" s="940"/>
      <c r="W93" s="940"/>
      <c r="X93" s="940"/>
      <c r="Y93" s="940"/>
      <c r="Z93" s="204"/>
      <c r="AA93" s="954">
        <f>IF(ISBLANK('一括記入シート（最初に記入してください）'!C125),"",'一括記入シート（最初に記入してください）'!C125)</f>
      </c>
      <c r="AB93" s="954"/>
      <c r="AC93" s="940" t="s">
        <v>95</v>
      </c>
      <c r="AD93" s="940"/>
      <c r="AE93" s="204"/>
      <c r="AF93" s="204"/>
      <c r="AG93" s="204"/>
      <c r="AH93" s="204"/>
      <c r="AI93" s="204"/>
      <c r="AJ93" s="204"/>
      <c r="AK93" s="204"/>
      <c r="AL93" s="205"/>
    </row>
    <row r="94" ht="14.25" thickBot="1"/>
    <row r="95" spans="2:38" ht="13.5">
      <c r="B95" s="1028" t="s">
        <v>111</v>
      </c>
      <c r="C95" s="1029"/>
      <c r="D95" s="1029"/>
      <c r="E95" s="1029"/>
      <c r="F95" s="1029"/>
      <c r="G95" s="1045">
        <f>IF(ISBLANK('一括記入シート（最初に記入してください）'!B128),"",'一括記入シート（最初に記入してください）'!B128)</f>
      </c>
      <c r="H95" s="1046"/>
      <c r="I95" s="1046"/>
      <c r="J95" s="1046"/>
      <c r="K95" s="1046"/>
      <c r="L95" s="1046"/>
      <c r="M95" s="1046"/>
      <c r="N95" s="1046"/>
      <c r="O95" s="1046"/>
      <c r="P95" s="1046"/>
      <c r="Q95" s="1046"/>
      <c r="R95" s="1046"/>
      <c r="S95" s="1046"/>
      <c r="T95" s="1046"/>
      <c r="U95" s="1046"/>
      <c r="V95" s="1046"/>
      <c r="W95" s="1046"/>
      <c r="X95" s="1046"/>
      <c r="Y95" s="1046"/>
      <c r="Z95" s="1046"/>
      <c r="AA95" s="1046"/>
      <c r="AB95" s="1046"/>
      <c r="AC95" s="1046"/>
      <c r="AD95" s="1046"/>
      <c r="AE95" s="1046"/>
      <c r="AF95" s="1046"/>
      <c r="AG95" s="1046"/>
      <c r="AH95" s="1046"/>
      <c r="AI95" s="1046"/>
      <c r="AJ95" s="1046"/>
      <c r="AK95" s="1046"/>
      <c r="AL95" s="1047"/>
    </row>
    <row r="96" spans="2:38" ht="13.5">
      <c r="B96" s="1034"/>
      <c r="C96" s="1035"/>
      <c r="D96" s="1035"/>
      <c r="E96" s="1035"/>
      <c r="F96" s="1035"/>
      <c r="G96" s="878"/>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3"/>
      <c r="AF96" s="543"/>
      <c r="AG96" s="543"/>
      <c r="AH96" s="543"/>
      <c r="AI96" s="543"/>
      <c r="AJ96" s="543"/>
      <c r="AK96" s="543"/>
      <c r="AL96" s="1048"/>
    </row>
    <row r="97" spans="2:38" ht="13.5">
      <c r="B97" s="1034"/>
      <c r="C97" s="1035"/>
      <c r="D97" s="1035"/>
      <c r="E97" s="1035"/>
      <c r="F97" s="1035"/>
      <c r="G97" s="878"/>
      <c r="H97" s="543"/>
      <c r="I97" s="543"/>
      <c r="J97" s="543"/>
      <c r="K97" s="543"/>
      <c r="L97" s="543"/>
      <c r="M97" s="543"/>
      <c r="N97" s="543"/>
      <c r="O97" s="543"/>
      <c r="P97" s="543"/>
      <c r="Q97" s="543"/>
      <c r="R97" s="543"/>
      <c r="S97" s="543"/>
      <c r="T97" s="543"/>
      <c r="U97" s="543"/>
      <c r="V97" s="543"/>
      <c r="W97" s="543"/>
      <c r="X97" s="543"/>
      <c r="Y97" s="543"/>
      <c r="Z97" s="543"/>
      <c r="AA97" s="543"/>
      <c r="AB97" s="543"/>
      <c r="AC97" s="543"/>
      <c r="AD97" s="543"/>
      <c r="AE97" s="543"/>
      <c r="AF97" s="543"/>
      <c r="AG97" s="543"/>
      <c r="AH97" s="543"/>
      <c r="AI97" s="543"/>
      <c r="AJ97" s="543"/>
      <c r="AK97" s="543"/>
      <c r="AL97" s="1048"/>
    </row>
    <row r="98" spans="2:38" ht="13.5">
      <c r="B98" s="1034"/>
      <c r="C98" s="1035"/>
      <c r="D98" s="1035"/>
      <c r="E98" s="1035"/>
      <c r="F98" s="1035"/>
      <c r="G98" s="878"/>
      <c r="H98" s="543"/>
      <c r="I98" s="543"/>
      <c r="J98" s="543"/>
      <c r="K98" s="543"/>
      <c r="L98" s="543"/>
      <c r="M98" s="543"/>
      <c r="N98" s="543"/>
      <c r="O98" s="543"/>
      <c r="P98" s="543"/>
      <c r="Q98" s="543"/>
      <c r="R98" s="543"/>
      <c r="S98" s="543"/>
      <c r="T98" s="543"/>
      <c r="U98" s="543"/>
      <c r="V98" s="543"/>
      <c r="W98" s="543"/>
      <c r="X98" s="543"/>
      <c r="Y98" s="543"/>
      <c r="Z98" s="543"/>
      <c r="AA98" s="543"/>
      <c r="AB98" s="543"/>
      <c r="AC98" s="543"/>
      <c r="AD98" s="543"/>
      <c r="AE98" s="543"/>
      <c r="AF98" s="543"/>
      <c r="AG98" s="543"/>
      <c r="AH98" s="543"/>
      <c r="AI98" s="543"/>
      <c r="AJ98" s="543"/>
      <c r="AK98" s="543"/>
      <c r="AL98" s="1048"/>
    </row>
    <row r="99" spans="2:38" ht="13.5">
      <c r="B99" s="1034"/>
      <c r="C99" s="1035"/>
      <c r="D99" s="1035"/>
      <c r="E99" s="1035"/>
      <c r="F99" s="1035"/>
      <c r="G99" s="878"/>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543"/>
      <c r="AF99" s="543"/>
      <c r="AG99" s="543"/>
      <c r="AH99" s="543"/>
      <c r="AI99" s="543"/>
      <c r="AJ99" s="543"/>
      <c r="AK99" s="543"/>
      <c r="AL99" s="1048"/>
    </row>
    <row r="100" spans="2:38" ht="13.5">
      <c r="B100" s="1034"/>
      <c r="C100" s="1035"/>
      <c r="D100" s="1035"/>
      <c r="E100" s="1035"/>
      <c r="F100" s="1035"/>
      <c r="G100" s="878"/>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1048"/>
    </row>
    <row r="101" spans="2:38" ht="13.5">
      <c r="B101" s="1034"/>
      <c r="C101" s="1035"/>
      <c r="D101" s="1035"/>
      <c r="E101" s="1035"/>
      <c r="F101" s="1035"/>
      <c r="G101" s="878"/>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543"/>
      <c r="AF101" s="543"/>
      <c r="AG101" s="543"/>
      <c r="AH101" s="543"/>
      <c r="AI101" s="543"/>
      <c r="AJ101" s="543"/>
      <c r="AK101" s="543"/>
      <c r="AL101" s="1048"/>
    </row>
    <row r="102" spans="2:38" ht="13.5">
      <c r="B102" s="1034"/>
      <c r="C102" s="1035"/>
      <c r="D102" s="1035"/>
      <c r="E102" s="1035"/>
      <c r="F102" s="1035"/>
      <c r="G102" s="878"/>
      <c r="H102" s="543"/>
      <c r="I102" s="543"/>
      <c r="J102" s="543"/>
      <c r="K102" s="543"/>
      <c r="L102" s="543"/>
      <c r="M102" s="543"/>
      <c r="N102" s="543"/>
      <c r="O102" s="543"/>
      <c r="P102" s="543"/>
      <c r="Q102" s="543"/>
      <c r="R102" s="543"/>
      <c r="S102" s="543"/>
      <c r="T102" s="543"/>
      <c r="U102" s="543"/>
      <c r="V102" s="543"/>
      <c r="W102" s="543"/>
      <c r="X102" s="543"/>
      <c r="Y102" s="543"/>
      <c r="Z102" s="543"/>
      <c r="AA102" s="543"/>
      <c r="AB102" s="543"/>
      <c r="AC102" s="543"/>
      <c r="AD102" s="543"/>
      <c r="AE102" s="543"/>
      <c r="AF102" s="543"/>
      <c r="AG102" s="543"/>
      <c r="AH102" s="543"/>
      <c r="AI102" s="543"/>
      <c r="AJ102" s="543"/>
      <c r="AK102" s="543"/>
      <c r="AL102" s="1048"/>
    </row>
    <row r="103" spans="2:38" ht="14.25" thickBot="1">
      <c r="B103" s="1030"/>
      <c r="C103" s="1031"/>
      <c r="D103" s="1031"/>
      <c r="E103" s="1031"/>
      <c r="F103" s="1031"/>
      <c r="G103" s="1049"/>
      <c r="H103" s="1050"/>
      <c r="I103" s="1050"/>
      <c r="J103" s="1050"/>
      <c r="K103" s="1050"/>
      <c r="L103" s="1050"/>
      <c r="M103" s="1050"/>
      <c r="N103" s="1050"/>
      <c r="O103" s="1050"/>
      <c r="P103" s="1050"/>
      <c r="Q103" s="1050"/>
      <c r="R103" s="1050"/>
      <c r="S103" s="1050"/>
      <c r="T103" s="1050"/>
      <c r="U103" s="1050"/>
      <c r="V103" s="1050"/>
      <c r="W103" s="1050"/>
      <c r="X103" s="1050"/>
      <c r="Y103" s="1050"/>
      <c r="Z103" s="1050"/>
      <c r="AA103" s="1050"/>
      <c r="AB103" s="1050"/>
      <c r="AC103" s="1050"/>
      <c r="AD103" s="1050"/>
      <c r="AE103" s="1050"/>
      <c r="AF103" s="1050"/>
      <c r="AG103" s="1050"/>
      <c r="AH103" s="1050"/>
      <c r="AI103" s="1050"/>
      <c r="AJ103" s="1050"/>
      <c r="AK103" s="1050"/>
      <c r="AL103" s="1051"/>
    </row>
    <row r="104" ht="14.25" thickBot="1"/>
    <row r="105" spans="2:38" ht="13.5">
      <c r="B105" s="1052" t="s">
        <v>266</v>
      </c>
      <c r="C105" s="1053"/>
      <c r="D105" s="1053"/>
      <c r="E105" s="1053"/>
      <c r="F105" s="1053"/>
      <c r="G105" s="1053"/>
      <c r="H105" s="1053"/>
      <c r="I105" s="1053"/>
      <c r="J105" s="1053"/>
      <c r="K105" s="1053"/>
      <c r="L105" s="1053"/>
      <c r="M105" s="1053"/>
      <c r="N105" s="1053"/>
      <c r="O105" s="1053"/>
      <c r="P105" s="1053"/>
      <c r="Q105" s="1053"/>
      <c r="R105" s="1053"/>
      <c r="S105" s="1053"/>
      <c r="T105" s="1053"/>
      <c r="U105" s="1053"/>
      <c r="V105" s="1053"/>
      <c r="W105" s="1053"/>
      <c r="X105" s="1053"/>
      <c r="Y105" s="1053"/>
      <c r="Z105" s="1053"/>
      <c r="AA105" s="1053"/>
      <c r="AB105" s="1053"/>
      <c r="AC105" s="1053"/>
      <c r="AD105" s="1053"/>
      <c r="AE105" s="1053"/>
      <c r="AF105" s="1053"/>
      <c r="AG105" s="1053"/>
      <c r="AH105" s="1053"/>
      <c r="AI105" s="1053"/>
      <c r="AJ105" s="1053"/>
      <c r="AK105" s="1053"/>
      <c r="AL105" s="1054"/>
    </row>
    <row r="106" spans="2:38" ht="13.5">
      <c r="B106" s="1055"/>
      <c r="C106" s="1023"/>
      <c r="D106" s="1023"/>
      <c r="E106" s="1023"/>
      <c r="F106" s="1023"/>
      <c r="G106" s="1023"/>
      <c r="H106" s="1023"/>
      <c r="I106" s="1023"/>
      <c r="J106" s="1023"/>
      <c r="K106" s="1023"/>
      <c r="L106" s="1023"/>
      <c r="M106" s="1023"/>
      <c r="N106" s="1023"/>
      <c r="O106" s="1023"/>
      <c r="P106" s="1023"/>
      <c r="Q106" s="1023"/>
      <c r="R106" s="1023"/>
      <c r="S106" s="1023"/>
      <c r="T106" s="1023"/>
      <c r="U106" s="1023"/>
      <c r="V106" s="1023"/>
      <c r="W106" s="1023"/>
      <c r="X106" s="1023"/>
      <c r="Y106" s="1023"/>
      <c r="Z106" s="1023"/>
      <c r="AA106" s="1023"/>
      <c r="AB106" s="1023"/>
      <c r="AC106" s="1023"/>
      <c r="AD106" s="1023"/>
      <c r="AE106" s="1023"/>
      <c r="AF106" s="1023"/>
      <c r="AG106" s="1023"/>
      <c r="AH106" s="1023"/>
      <c r="AI106" s="1023"/>
      <c r="AJ106" s="1023"/>
      <c r="AK106" s="1023"/>
      <c r="AL106" s="1056"/>
    </row>
    <row r="107" spans="2:38" ht="13.5">
      <c r="B107" s="1055"/>
      <c r="C107" s="1023"/>
      <c r="D107" s="1023"/>
      <c r="E107" s="1023"/>
      <c r="F107" s="1023"/>
      <c r="G107" s="1023"/>
      <c r="H107" s="1023"/>
      <c r="I107" s="1023"/>
      <c r="J107" s="1023"/>
      <c r="K107" s="1023"/>
      <c r="L107" s="1023"/>
      <c r="M107" s="1023"/>
      <c r="N107" s="1023"/>
      <c r="O107" s="1023"/>
      <c r="P107" s="1023"/>
      <c r="Q107" s="1023"/>
      <c r="R107" s="1023"/>
      <c r="S107" s="1023"/>
      <c r="T107" s="1023"/>
      <c r="U107" s="1023"/>
      <c r="V107" s="1023"/>
      <c r="W107" s="1023"/>
      <c r="X107" s="1023"/>
      <c r="Y107" s="1023"/>
      <c r="Z107" s="1023"/>
      <c r="AA107" s="1023"/>
      <c r="AB107" s="1023"/>
      <c r="AC107" s="1023"/>
      <c r="AD107" s="1023"/>
      <c r="AE107" s="1023"/>
      <c r="AF107" s="1023"/>
      <c r="AG107" s="1023"/>
      <c r="AH107" s="1023"/>
      <c r="AI107" s="1023"/>
      <c r="AJ107" s="1023"/>
      <c r="AK107" s="1023"/>
      <c r="AL107" s="1056"/>
    </row>
    <row r="108" spans="2:38" ht="13.5">
      <c r="B108" s="1055"/>
      <c r="C108" s="1023"/>
      <c r="D108" s="1023"/>
      <c r="E108" s="1023"/>
      <c r="F108" s="1023"/>
      <c r="G108" s="1023"/>
      <c r="H108" s="1023"/>
      <c r="I108" s="1023"/>
      <c r="J108" s="1023"/>
      <c r="K108" s="1023"/>
      <c r="L108" s="1023"/>
      <c r="M108" s="1023"/>
      <c r="N108" s="1023"/>
      <c r="O108" s="1023"/>
      <c r="P108" s="1023"/>
      <c r="Q108" s="1023"/>
      <c r="R108" s="1023"/>
      <c r="S108" s="1023"/>
      <c r="T108" s="1023"/>
      <c r="U108" s="1023"/>
      <c r="V108" s="1023"/>
      <c r="W108" s="1023"/>
      <c r="X108" s="1023"/>
      <c r="Y108" s="1023"/>
      <c r="Z108" s="1023"/>
      <c r="AA108" s="1023"/>
      <c r="AB108" s="1023"/>
      <c r="AC108" s="1023"/>
      <c r="AD108" s="1023"/>
      <c r="AE108" s="1023"/>
      <c r="AF108" s="1023"/>
      <c r="AG108" s="1023"/>
      <c r="AH108" s="1023"/>
      <c r="AI108" s="1023"/>
      <c r="AJ108" s="1023"/>
      <c r="AK108" s="1023"/>
      <c r="AL108" s="1056"/>
    </row>
    <row r="109" spans="2:38" ht="13.5">
      <c r="B109" s="1055"/>
      <c r="C109" s="1023"/>
      <c r="D109" s="1023"/>
      <c r="E109" s="1023"/>
      <c r="F109" s="1023"/>
      <c r="G109" s="1023"/>
      <c r="H109" s="1023"/>
      <c r="I109" s="1023"/>
      <c r="J109" s="1023"/>
      <c r="K109" s="1023"/>
      <c r="L109" s="1023"/>
      <c r="M109" s="1023"/>
      <c r="N109" s="1023"/>
      <c r="O109" s="1023"/>
      <c r="P109" s="1023"/>
      <c r="Q109" s="1023"/>
      <c r="R109" s="1023"/>
      <c r="S109" s="1023"/>
      <c r="T109" s="1023"/>
      <c r="U109" s="1023"/>
      <c r="V109" s="1023"/>
      <c r="W109" s="1023"/>
      <c r="X109" s="1023"/>
      <c r="Y109" s="1023"/>
      <c r="Z109" s="1023"/>
      <c r="AA109" s="1023"/>
      <c r="AB109" s="1023"/>
      <c r="AC109" s="1023"/>
      <c r="AD109" s="1023"/>
      <c r="AE109" s="1023"/>
      <c r="AF109" s="1023"/>
      <c r="AG109" s="1023"/>
      <c r="AH109" s="1023"/>
      <c r="AI109" s="1023"/>
      <c r="AJ109" s="1023"/>
      <c r="AK109" s="1023"/>
      <c r="AL109" s="1056"/>
    </row>
    <row r="110" spans="2:38" ht="13.5">
      <c r="B110" s="1055"/>
      <c r="C110" s="1023"/>
      <c r="D110" s="1023"/>
      <c r="E110" s="1023"/>
      <c r="F110" s="1023"/>
      <c r="G110" s="1023"/>
      <c r="H110" s="1023"/>
      <c r="I110" s="1023"/>
      <c r="J110" s="1023"/>
      <c r="K110" s="1023"/>
      <c r="L110" s="1023"/>
      <c r="M110" s="1023"/>
      <c r="N110" s="1023"/>
      <c r="O110" s="1023"/>
      <c r="P110" s="1023"/>
      <c r="Q110" s="1023"/>
      <c r="R110" s="1023"/>
      <c r="S110" s="1023"/>
      <c r="T110" s="1023"/>
      <c r="U110" s="1023"/>
      <c r="V110" s="1023"/>
      <c r="W110" s="1023"/>
      <c r="X110" s="1023"/>
      <c r="Y110" s="1023"/>
      <c r="Z110" s="1023"/>
      <c r="AA110" s="1023"/>
      <c r="AB110" s="1023"/>
      <c r="AC110" s="1023"/>
      <c r="AD110" s="1023"/>
      <c r="AE110" s="1023"/>
      <c r="AF110" s="1023"/>
      <c r="AG110" s="1023"/>
      <c r="AH110" s="1023"/>
      <c r="AI110" s="1023"/>
      <c r="AJ110" s="1023"/>
      <c r="AK110" s="1023"/>
      <c r="AL110" s="1056"/>
    </row>
    <row r="111" spans="2:38" ht="13.5">
      <c r="B111" s="1055"/>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3"/>
      <c r="AA111" s="1023"/>
      <c r="AB111" s="1023"/>
      <c r="AC111" s="1023"/>
      <c r="AD111" s="1023"/>
      <c r="AE111" s="1023"/>
      <c r="AF111" s="1023"/>
      <c r="AG111" s="1023"/>
      <c r="AH111" s="1023"/>
      <c r="AI111" s="1023"/>
      <c r="AJ111" s="1023"/>
      <c r="AK111" s="1023"/>
      <c r="AL111" s="1056"/>
    </row>
    <row r="112" spans="2:38" ht="13.5">
      <c r="B112" s="1055"/>
      <c r="C112" s="1023"/>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3"/>
      <c r="AA112" s="1023"/>
      <c r="AB112" s="1023"/>
      <c r="AC112" s="1023"/>
      <c r="AD112" s="1023"/>
      <c r="AE112" s="1023"/>
      <c r="AF112" s="1023"/>
      <c r="AG112" s="1023"/>
      <c r="AH112" s="1023"/>
      <c r="AI112" s="1023"/>
      <c r="AJ112" s="1023"/>
      <c r="AK112" s="1023"/>
      <c r="AL112" s="1056"/>
    </row>
    <row r="113" spans="2:38" ht="13.5">
      <c r="B113" s="1055"/>
      <c r="C113" s="1023"/>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3"/>
      <c r="AA113" s="1023"/>
      <c r="AB113" s="1023"/>
      <c r="AC113" s="1023"/>
      <c r="AD113" s="1023"/>
      <c r="AE113" s="1023"/>
      <c r="AF113" s="1023"/>
      <c r="AG113" s="1023"/>
      <c r="AH113" s="1023"/>
      <c r="AI113" s="1023"/>
      <c r="AJ113" s="1023"/>
      <c r="AK113" s="1023"/>
      <c r="AL113" s="1056"/>
    </row>
    <row r="114" spans="2:38" ht="13.5">
      <c r="B114" s="1055"/>
      <c r="C114" s="1023"/>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3"/>
      <c r="AA114" s="1023"/>
      <c r="AB114" s="1023"/>
      <c r="AC114" s="1023"/>
      <c r="AD114" s="1023"/>
      <c r="AE114" s="1023"/>
      <c r="AF114" s="1023"/>
      <c r="AG114" s="1023"/>
      <c r="AH114" s="1023"/>
      <c r="AI114" s="1023"/>
      <c r="AJ114" s="1023"/>
      <c r="AK114" s="1023"/>
      <c r="AL114" s="1056"/>
    </row>
    <row r="115" spans="2:38" ht="13.5">
      <c r="B115" s="1055"/>
      <c r="C115" s="1023"/>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3"/>
      <c r="AA115" s="1023"/>
      <c r="AB115" s="1023"/>
      <c r="AC115" s="1023"/>
      <c r="AD115" s="1023"/>
      <c r="AE115" s="1023"/>
      <c r="AF115" s="1023"/>
      <c r="AG115" s="1023"/>
      <c r="AH115" s="1023"/>
      <c r="AI115" s="1023"/>
      <c r="AJ115" s="1023"/>
      <c r="AK115" s="1023"/>
      <c r="AL115" s="1056"/>
    </row>
    <row r="116" spans="2:38" ht="13.5">
      <c r="B116" s="1055"/>
      <c r="C116" s="1023"/>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3"/>
      <c r="AA116" s="1023"/>
      <c r="AB116" s="1023"/>
      <c r="AC116" s="1023"/>
      <c r="AD116" s="1023"/>
      <c r="AE116" s="1023"/>
      <c r="AF116" s="1023"/>
      <c r="AG116" s="1023"/>
      <c r="AH116" s="1023"/>
      <c r="AI116" s="1023"/>
      <c r="AJ116" s="1023"/>
      <c r="AK116" s="1023"/>
      <c r="AL116" s="1056"/>
    </row>
    <row r="117" spans="2:38" ht="14.25" thickBot="1">
      <c r="B117" s="1057"/>
      <c r="C117" s="1058"/>
      <c r="D117" s="1058"/>
      <c r="E117" s="1058"/>
      <c r="F117" s="1058"/>
      <c r="G117" s="1058"/>
      <c r="H117" s="1058"/>
      <c r="I117" s="1058"/>
      <c r="J117" s="1058"/>
      <c r="K117" s="1058"/>
      <c r="L117" s="1058"/>
      <c r="M117" s="1058"/>
      <c r="N117" s="1058"/>
      <c r="O117" s="1058"/>
      <c r="P117" s="1058"/>
      <c r="Q117" s="1058"/>
      <c r="R117" s="1058"/>
      <c r="S117" s="1058"/>
      <c r="T117" s="1058"/>
      <c r="U117" s="1058"/>
      <c r="V117" s="1058"/>
      <c r="W117" s="1058"/>
      <c r="X117" s="1058"/>
      <c r="Y117" s="1058"/>
      <c r="Z117" s="1058"/>
      <c r="AA117" s="1058"/>
      <c r="AB117" s="1058"/>
      <c r="AC117" s="1058"/>
      <c r="AD117" s="1058"/>
      <c r="AE117" s="1058"/>
      <c r="AF117" s="1058"/>
      <c r="AG117" s="1058"/>
      <c r="AH117" s="1058"/>
      <c r="AI117" s="1058"/>
      <c r="AJ117" s="1058"/>
      <c r="AK117" s="1058"/>
      <c r="AL117" s="1059"/>
    </row>
  </sheetData>
  <sheetProtection/>
  <mergeCells count="150">
    <mergeCell ref="B95:F103"/>
    <mergeCell ref="G95:AL103"/>
    <mergeCell ref="B105:AL117"/>
    <mergeCell ref="G91:AL91"/>
    <mergeCell ref="G92:AL92"/>
    <mergeCell ref="B93:F93"/>
    <mergeCell ref="G93:O93"/>
    <mergeCell ref="Q93:Y93"/>
    <mergeCell ref="AA93:AB93"/>
    <mergeCell ref="AC93:AD93"/>
    <mergeCell ref="B82:F83"/>
    <mergeCell ref="G82:AL83"/>
    <mergeCell ref="B84:F92"/>
    <mergeCell ref="G84:AL84"/>
    <mergeCell ref="G85:AL85"/>
    <mergeCell ref="G86:AL86"/>
    <mergeCell ref="G87:AL87"/>
    <mergeCell ref="G88:AL88"/>
    <mergeCell ref="G89:AL89"/>
    <mergeCell ref="G90:AL90"/>
    <mergeCell ref="B78:F78"/>
    <mergeCell ref="G78:O78"/>
    <mergeCell ref="Q78:Y78"/>
    <mergeCell ref="AA78:AB78"/>
    <mergeCell ref="AC78:AD78"/>
    <mergeCell ref="B80:F81"/>
    <mergeCell ref="G80:AL81"/>
    <mergeCell ref="G72:AL72"/>
    <mergeCell ref="G73:AL73"/>
    <mergeCell ref="G74:AL74"/>
    <mergeCell ref="G75:AL75"/>
    <mergeCell ref="G76:AL76"/>
    <mergeCell ref="G77:AL77"/>
    <mergeCell ref="B60:AL61"/>
    <mergeCell ref="B64:F65"/>
    <mergeCell ref="G64:AL65"/>
    <mergeCell ref="B66:F67"/>
    <mergeCell ref="G66:AL67"/>
    <mergeCell ref="B68:F77"/>
    <mergeCell ref="G68:AL68"/>
    <mergeCell ref="G69:AL69"/>
    <mergeCell ref="G70:AL70"/>
    <mergeCell ref="G71:AL71"/>
    <mergeCell ref="B41:F42"/>
    <mergeCell ref="G41:AL42"/>
    <mergeCell ref="B43:F46"/>
    <mergeCell ref="H44:AJ44"/>
    <mergeCell ref="H45:AJ45"/>
    <mergeCell ref="B49:AL57"/>
    <mergeCell ref="B39:F40"/>
    <mergeCell ref="H39:I39"/>
    <mergeCell ref="J39:K39"/>
    <mergeCell ref="L39:M39"/>
    <mergeCell ref="Q39:AL39"/>
    <mergeCell ref="G40:AL40"/>
    <mergeCell ref="B33:F36"/>
    <mergeCell ref="G33:Y36"/>
    <mergeCell ref="Z33:AD33"/>
    <mergeCell ref="AE33:AL33"/>
    <mergeCell ref="Z34:AD34"/>
    <mergeCell ref="AE34:AL34"/>
    <mergeCell ref="Z35:AD35"/>
    <mergeCell ref="AE35:AL35"/>
    <mergeCell ref="Z36:AD36"/>
    <mergeCell ref="AE36:AL36"/>
    <mergeCell ref="B31:F32"/>
    <mergeCell ref="G31:Y32"/>
    <mergeCell ref="Z31:AD31"/>
    <mergeCell ref="AE31:AL31"/>
    <mergeCell ref="Z32:AD32"/>
    <mergeCell ref="AE32:AL32"/>
    <mergeCell ref="B29:F30"/>
    <mergeCell ref="G29:Y30"/>
    <mergeCell ref="Z29:AD29"/>
    <mergeCell ref="AE29:AL29"/>
    <mergeCell ref="Z30:AD30"/>
    <mergeCell ref="AE30:AL30"/>
    <mergeCell ref="S23:AB23"/>
    <mergeCell ref="AC23:AL23"/>
    <mergeCell ref="B27:F28"/>
    <mergeCell ref="G27:Y28"/>
    <mergeCell ref="Z27:AD27"/>
    <mergeCell ref="AE27:AL27"/>
    <mergeCell ref="Z28:AD28"/>
    <mergeCell ref="AE28:AL28"/>
    <mergeCell ref="AC20:AL20"/>
    <mergeCell ref="B21:C23"/>
    <mergeCell ref="D21:H23"/>
    <mergeCell ref="I21:R21"/>
    <mergeCell ref="S21:AB21"/>
    <mergeCell ref="AC21:AL21"/>
    <mergeCell ref="I22:R22"/>
    <mergeCell ref="S22:AB22"/>
    <mergeCell ref="AC22:AL22"/>
    <mergeCell ref="I23:R23"/>
    <mergeCell ref="B18:C20"/>
    <mergeCell ref="D18:H20"/>
    <mergeCell ref="I18:R18"/>
    <mergeCell ref="S18:AB18"/>
    <mergeCell ref="AC18:AL18"/>
    <mergeCell ref="I19:R19"/>
    <mergeCell ref="S19:AB19"/>
    <mergeCell ref="AC19:AL19"/>
    <mergeCell ref="I20:R20"/>
    <mergeCell ref="S20:AB20"/>
    <mergeCell ref="AE11:AG14"/>
    <mergeCell ref="AH11:AJ14"/>
    <mergeCell ref="B17:H17"/>
    <mergeCell ref="I17:R17"/>
    <mergeCell ref="S17:AB17"/>
    <mergeCell ref="AC17:AL17"/>
    <mergeCell ref="AH10:AJ10"/>
    <mergeCell ref="D11:F14"/>
    <mergeCell ref="G11:I14"/>
    <mergeCell ref="J11:L14"/>
    <mergeCell ref="M11:O14"/>
    <mergeCell ref="P11:R14"/>
    <mergeCell ref="S11:U14"/>
    <mergeCell ref="V11:X14"/>
    <mergeCell ref="Y11:AA14"/>
    <mergeCell ref="AB11:AD14"/>
    <mergeCell ref="P10:R10"/>
    <mergeCell ref="S10:U10"/>
    <mergeCell ref="V10:X10"/>
    <mergeCell ref="Y10:AA10"/>
    <mergeCell ref="AB10:AD10"/>
    <mergeCell ref="AE10:AG10"/>
    <mergeCell ref="Y8:Z8"/>
    <mergeCell ref="AA8:AB8"/>
    <mergeCell ref="AD8:AE8"/>
    <mergeCell ref="AG8:AH8"/>
    <mergeCell ref="AJ8:AL8"/>
    <mergeCell ref="B10:C14"/>
    <mergeCell ref="D10:F10"/>
    <mergeCell ref="G10:I10"/>
    <mergeCell ref="J10:L10"/>
    <mergeCell ref="M10:O10"/>
    <mergeCell ref="B8:G8"/>
    <mergeCell ref="H8:I8"/>
    <mergeCell ref="J8:K8"/>
    <mergeCell ref="M8:N8"/>
    <mergeCell ref="P8:Q8"/>
    <mergeCell ref="S8:X8"/>
    <mergeCell ref="B2:AL3"/>
    <mergeCell ref="B5:G7"/>
    <mergeCell ref="H5:AL5"/>
    <mergeCell ref="H7:I7"/>
    <mergeCell ref="J7:N7"/>
    <mergeCell ref="Q7:R7"/>
    <mergeCell ref="S7:AB7"/>
  </mergeCells>
  <dataValidations count="6">
    <dataValidation type="list" allowBlank="1" showInputMessage="1" showErrorMessage="1" prompt="リストから選択（複数項目該当する場合は手入力で構いません）" sqref="G31:Y32">
      <formula1>$AQ$131:$AQ$195</formula1>
    </dataValidation>
    <dataValidation type="list" allowBlank="1" showInputMessage="1" showErrorMessage="1" prompt="リストから選択（複数項目該当する場合は手入力で構いません）" sqref="G33:Y36">
      <formula1>$AU$131:$AU$134</formula1>
    </dataValidation>
    <dataValidation type="list" allowBlank="1" showInputMessage="1" showErrorMessage="1" sqref="AG8:AH8 P8:Q8">
      <formula1>"1,2,3,4,5,6,7,8,9,10,11,12,13,14,15,16,17,18,19,20,21,22,23,24,25,26,27,28,29,30,31"</formula1>
    </dataValidation>
    <dataValidation type="list" allowBlank="1" showInputMessage="1" showErrorMessage="1" sqref="AD8:AE8 M8:N8">
      <formula1>"1,2,3,4,5,6,7,8,9,10,11,12"</formula1>
    </dataValidation>
    <dataValidation type="list" allowBlank="1" showInputMessage="1" showErrorMessage="1" sqref="J39:K39 AA8:AB8">
      <formula1>"元,２,３,４,５,"</formula1>
    </dataValidation>
    <dataValidation type="list" allowBlank="1" showInputMessage="1" showErrorMessage="1" sqref="J8:K8">
      <formula1>"元,２,３,４,５"</formula1>
    </dataValidation>
  </dataValidation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AF1491"/>
  <sheetViews>
    <sheetView zoomScale="106" zoomScaleNormal="106" zoomScalePageLayoutView="0" workbookViewId="0" topLeftCell="B1">
      <selection activeCell="B96" sqref="B96"/>
    </sheetView>
  </sheetViews>
  <sheetFormatPr defaultColWidth="10.625" defaultRowHeight="15" customHeight="1"/>
  <cols>
    <col min="1" max="1" width="2.625" style="124" customWidth="1"/>
    <col min="2" max="2" width="20.625" style="125" customWidth="1"/>
    <col min="3" max="3" width="18.00390625" style="125" customWidth="1"/>
    <col min="4" max="4" width="25.125" style="125" customWidth="1"/>
    <col min="5" max="5" width="29.625" style="124" customWidth="1"/>
    <col min="6" max="6" width="16.50390625" style="124" customWidth="1"/>
    <col min="7" max="7" width="16.375" style="124" customWidth="1"/>
    <col min="8" max="8" width="14.125" style="124" customWidth="1"/>
    <col min="9" max="9" width="22.50390625" style="124" bestFit="1" customWidth="1"/>
    <col min="10" max="10" width="19.25390625" style="124" customWidth="1"/>
    <col min="11" max="31" width="10.625" style="124" bestFit="1" customWidth="1"/>
    <col min="32" max="16384" width="10.625" style="125" customWidth="1"/>
  </cols>
  <sheetData>
    <row r="1" spans="2:4" ht="15" customHeight="1">
      <c r="B1" s="124"/>
      <c r="C1" s="124"/>
      <c r="D1" s="124"/>
    </row>
    <row r="2" spans="1:31" s="123" customFormat="1" ht="24.75" customHeight="1">
      <c r="A2" s="121"/>
      <c r="B2" s="392" t="s">
        <v>32</v>
      </c>
      <c r="C2" s="392"/>
      <c r="D2" s="39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1"/>
    </row>
    <row r="3" spans="1:31" s="123" customFormat="1" ht="7.5" customHeight="1">
      <c r="A3" s="121"/>
      <c r="B3" s="213"/>
      <c r="C3" s="214"/>
      <c r="D3" s="214"/>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1"/>
    </row>
    <row r="4" spans="1:31" s="123" customFormat="1" ht="24.75" customHeight="1">
      <c r="A4" s="121"/>
      <c r="B4" s="393" t="s">
        <v>33</v>
      </c>
      <c r="C4" s="392"/>
      <c r="D4" s="39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1"/>
    </row>
    <row r="5" spans="1:31" s="123" customFormat="1" ht="6.75" customHeight="1">
      <c r="A5" s="121"/>
      <c r="B5" s="140"/>
      <c r="C5" s="185"/>
      <c r="D5" s="185"/>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1"/>
    </row>
    <row r="6" spans="1:31" s="123" customFormat="1" ht="24.75" customHeight="1">
      <c r="A6" s="121"/>
      <c r="B6" s="394" t="s">
        <v>34</v>
      </c>
      <c r="C6" s="395"/>
      <c r="D6" s="395"/>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1"/>
    </row>
    <row r="7" spans="1:31" s="123" customFormat="1" ht="9" customHeight="1">
      <c r="A7" s="121"/>
      <c r="B7" s="140"/>
      <c r="C7" s="185"/>
      <c r="D7" s="185"/>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1"/>
    </row>
    <row r="8" spans="1:31" s="123" customFormat="1" ht="24.75" customHeight="1">
      <c r="A8" s="121"/>
      <c r="B8" s="394" t="s">
        <v>35</v>
      </c>
      <c r="C8" s="395"/>
      <c r="D8" s="395"/>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1"/>
    </row>
    <row r="9" spans="1:31" s="123" customFormat="1" ht="24.75" customHeight="1">
      <c r="A9" s="121"/>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1"/>
    </row>
    <row r="10" spans="1:31" s="123" customFormat="1" ht="24.75" customHeight="1">
      <c r="A10" s="121"/>
      <c r="B10" s="367" t="s">
        <v>36</v>
      </c>
      <c r="C10" s="367"/>
      <c r="D10" s="367"/>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1"/>
    </row>
    <row r="11" spans="1:31" s="123" customFormat="1" ht="24.75" customHeigh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1"/>
    </row>
    <row r="12" spans="1:31" s="123" customFormat="1" ht="24.75" customHeight="1">
      <c r="A12" s="121"/>
      <c r="B12" s="140" t="s">
        <v>37</v>
      </c>
      <c r="C12" s="122"/>
      <c r="D12" s="122"/>
      <c r="E12" s="122"/>
      <c r="F12" s="137"/>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1"/>
    </row>
    <row r="13" spans="1:31" s="123" customFormat="1" ht="21.75" customHeight="1">
      <c r="A13" s="121"/>
      <c r="B13" s="171" t="s">
        <v>38</v>
      </c>
      <c r="C13" s="357"/>
      <c r="D13" s="357"/>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1"/>
    </row>
    <row r="14" spans="2:7" ht="19.5" customHeight="1">
      <c r="B14" s="171" t="s">
        <v>39</v>
      </c>
      <c r="C14" s="357" t="s">
        <v>386</v>
      </c>
      <c r="D14" s="357"/>
      <c r="G14" s="139"/>
    </row>
    <row r="15" spans="2:4" ht="19.5" customHeight="1">
      <c r="B15" s="171" t="s">
        <v>40</v>
      </c>
      <c r="C15" s="357" t="s">
        <v>388</v>
      </c>
      <c r="D15" s="357"/>
    </row>
    <row r="16" spans="2:4" ht="19.5" customHeight="1">
      <c r="B16" s="171" t="s">
        <v>42</v>
      </c>
      <c r="C16" s="357" t="s">
        <v>389</v>
      </c>
      <c r="D16" s="357"/>
    </row>
    <row r="17" spans="2:4" ht="19.5" customHeight="1">
      <c r="B17" s="171" t="s">
        <v>43</v>
      </c>
      <c r="C17" s="357" t="s">
        <v>600</v>
      </c>
      <c r="D17" s="357"/>
    </row>
    <row r="18" spans="2:4" ht="19.5" customHeight="1">
      <c r="B18" s="172" t="s">
        <v>44</v>
      </c>
      <c r="C18" s="258"/>
      <c r="D18" s="173" t="s">
        <v>45</v>
      </c>
    </row>
    <row r="19" spans="2:4" ht="26.25" customHeight="1">
      <c r="B19" s="140" t="s">
        <v>46</v>
      </c>
      <c r="C19" s="124"/>
      <c r="D19" s="124"/>
    </row>
    <row r="20" spans="2:5" ht="19.5" customHeight="1">
      <c r="B20" s="174" t="s">
        <v>47</v>
      </c>
      <c r="C20" s="368" t="s">
        <v>46</v>
      </c>
      <c r="D20" s="368"/>
      <c r="E20" s="369"/>
    </row>
    <row r="21" spans="2:5" ht="19.5" customHeight="1">
      <c r="B21" s="175" t="s">
        <v>49</v>
      </c>
      <c r="C21" s="370" t="s">
        <v>48</v>
      </c>
      <c r="D21" s="371"/>
      <c r="E21" s="372"/>
    </row>
    <row r="22" spans="2:5" ht="19.5" customHeight="1">
      <c r="B22" s="175" t="s">
        <v>49</v>
      </c>
      <c r="C22" s="370" t="s">
        <v>50</v>
      </c>
      <c r="D22" s="370"/>
      <c r="E22" s="372"/>
    </row>
    <row r="23" spans="2:4" ht="30.75" customHeight="1">
      <c r="B23" s="140" t="s">
        <v>51</v>
      </c>
      <c r="C23" s="124"/>
      <c r="D23" s="124"/>
    </row>
    <row r="24" spans="2:4" ht="19.5" customHeight="1">
      <c r="B24" s="171" t="s">
        <v>52</v>
      </c>
      <c r="C24" s="357" t="s">
        <v>600</v>
      </c>
      <c r="D24" s="357"/>
    </row>
    <row r="25" spans="2:4" ht="19.5" customHeight="1">
      <c r="B25" s="171" t="s">
        <v>53</v>
      </c>
      <c r="C25" s="357" t="s">
        <v>601</v>
      </c>
      <c r="D25" s="357"/>
    </row>
    <row r="26" spans="2:4" ht="19.5" customHeight="1">
      <c r="B26" s="171" t="s">
        <v>54</v>
      </c>
      <c r="C26" s="362"/>
      <c r="D26" s="363"/>
    </row>
    <row r="27" spans="2:4" ht="19.5" customHeight="1">
      <c r="B27" s="171" t="str">
        <f>IF(B21="○","設計金額(税込)",IF(B22="○","概算工事費(税込)","設計金額又は概算工事費(税込)"))</f>
        <v>設計金額又は概算工事費(税込)</v>
      </c>
      <c r="C27" s="143"/>
      <c r="D27" s="182" t="s">
        <v>45</v>
      </c>
    </row>
    <row r="28" spans="2:4" ht="19.5" customHeight="1">
      <c r="B28" s="171" t="s">
        <v>55</v>
      </c>
      <c r="C28" s="358">
        <f>IF(C27&lt;=0,"",IF(C27&lt;100000,"１者以上",IF(AND(C27&gt;=100000,C27&lt;500000),"２者以上",IF(C27&gt;=500000,"３者以上"))))</f>
      </c>
      <c r="D28" s="359"/>
    </row>
    <row r="29" spans="2:4" ht="19.5" customHeight="1">
      <c r="B29" s="171" t="s">
        <v>56</v>
      </c>
      <c r="C29" s="373"/>
      <c r="D29" s="374"/>
    </row>
    <row r="30" spans="2:4" ht="19.5" customHeight="1">
      <c r="B30" s="171" t="s">
        <v>57</v>
      </c>
      <c r="C30" s="360"/>
      <c r="D30" s="361"/>
    </row>
    <row r="31" spans="2:4" ht="28.5" customHeight="1">
      <c r="B31" s="145" t="s">
        <v>58</v>
      </c>
      <c r="C31" s="124"/>
      <c r="D31" s="124"/>
    </row>
    <row r="32" spans="2:32" ht="19.5" customHeight="1">
      <c r="B32" s="171"/>
      <c r="C32" s="163" t="s">
        <v>59</v>
      </c>
      <c r="D32" s="176" t="s">
        <v>310</v>
      </c>
      <c r="E32" s="216" t="s">
        <v>61</v>
      </c>
      <c r="AF32" s="124"/>
    </row>
    <row r="33" spans="2:32" ht="19.5" customHeight="1">
      <c r="B33" s="355" t="s">
        <v>62</v>
      </c>
      <c r="C33" s="152"/>
      <c r="D33" s="259"/>
      <c r="E33" s="152"/>
      <c r="AF33" s="124"/>
    </row>
    <row r="34" spans="2:32" ht="19.5" customHeight="1">
      <c r="B34" s="356"/>
      <c r="C34" s="152"/>
      <c r="D34" s="259"/>
      <c r="E34" s="152"/>
      <c r="AF34" s="124"/>
    </row>
    <row r="35" spans="2:32" ht="19.5" customHeight="1">
      <c r="B35" s="356"/>
      <c r="C35" s="152"/>
      <c r="D35" s="259"/>
      <c r="E35" s="152"/>
      <c r="AF35" s="124"/>
    </row>
    <row r="36" spans="2:32" ht="19.5" customHeight="1">
      <c r="B36" s="356"/>
      <c r="C36" s="152"/>
      <c r="D36" s="259"/>
      <c r="E36" s="152"/>
      <c r="AF36" s="124"/>
    </row>
    <row r="37" spans="2:32" ht="19.5" customHeight="1">
      <c r="B37" s="245" t="str">
        <f>CONCATENATE("※業者数","　",C28,"を記入する")</f>
        <v>※業者数　を記入する</v>
      </c>
      <c r="C37" s="152"/>
      <c r="D37" s="259"/>
      <c r="E37" s="152"/>
      <c r="AF37" s="124"/>
    </row>
    <row r="38" spans="2:4" ht="27.75" customHeight="1">
      <c r="B38" s="140" t="s">
        <v>63</v>
      </c>
      <c r="C38" s="124"/>
      <c r="D38" s="124"/>
    </row>
    <row r="39" spans="2:4" ht="21" customHeight="1">
      <c r="B39" s="129" t="s">
        <v>64</v>
      </c>
      <c r="C39" s="382" t="s">
        <v>375</v>
      </c>
      <c r="D39" s="383"/>
    </row>
    <row r="40" spans="2:4" ht="21" customHeight="1">
      <c r="B40" s="128" t="s">
        <v>65</v>
      </c>
      <c r="C40" s="384" t="s">
        <v>389</v>
      </c>
      <c r="D40" s="385"/>
    </row>
    <row r="41" spans="2:4" ht="21" customHeight="1">
      <c r="B41" s="339" t="s">
        <v>66</v>
      </c>
      <c r="C41" s="203" t="s">
        <v>381</v>
      </c>
      <c r="D41" s="375" t="s">
        <v>67</v>
      </c>
    </row>
    <row r="42" spans="2:4" ht="21" customHeight="1">
      <c r="B42" s="390"/>
      <c r="C42" s="203" t="s">
        <v>376</v>
      </c>
      <c r="D42" s="376"/>
    </row>
    <row r="43" spans="2:4" ht="21" customHeight="1">
      <c r="B43" s="340"/>
      <c r="C43" s="203" t="s">
        <v>376</v>
      </c>
      <c r="D43" s="376"/>
    </row>
    <row r="44" spans="2:4" ht="21" customHeight="1">
      <c r="B44" s="340"/>
      <c r="C44" s="203" t="s">
        <v>375</v>
      </c>
      <c r="D44" s="376"/>
    </row>
    <row r="45" spans="2:4" ht="21" customHeight="1">
      <c r="B45" s="340"/>
      <c r="C45" s="203" t="s">
        <v>384</v>
      </c>
      <c r="D45" s="376"/>
    </row>
    <row r="46" spans="2:4" ht="21" customHeight="1">
      <c r="B46" s="340"/>
      <c r="C46" s="269" t="s">
        <v>595</v>
      </c>
      <c r="D46" s="376"/>
    </row>
    <row r="47" spans="2:4" ht="21" customHeight="1">
      <c r="B47" s="340"/>
      <c r="C47" s="203"/>
      <c r="D47" s="376"/>
    </row>
    <row r="48" spans="2:4" ht="21" customHeight="1">
      <c r="B48" s="340"/>
      <c r="C48" s="203"/>
      <c r="D48" s="376"/>
    </row>
    <row r="49" spans="2:4" ht="21" customHeight="1">
      <c r="B49" s="340"/>
      <c r="C49" s="203"/>
      <c r="D49" s="376"/>
    </row>
    <row r="50" spans="2:4" ht="21" customHeight="1">
      <c r="B50" s="391"/>
      <c r="C50" s="203" t="s">
        <v>377</v>
      </c>
      <c r="D50" s="377"/>
    </row>
    <row r="51" spans="2:32" ht="21.75" customHeight="1">
      <c r="B51" s="387" t="str">
        <f>IF(B21="○","設計金額",IF(B22="○","概算工事費","設計金額又は概算工事費"))</f>
        <v>設計金額又は概算工事費</v>
      </c>
      <c r="C51" s="171">
        <f>IF(B21="○","工事費（設計金額）",IF(B22="○","概算工事費(税込）",""))</f>
      </c>
      <c r="D51" s="256">
        <f>IF(ISBLANK(C27),"",C27)</f>
      </c>
      <c r="E51" s="254" t="s">
        <v>45</v>
      </c>
      <c r="AF51" s="124"/>
    </row>
    <row r="52" spans="2:32" ht="21.75" customHeight="1">
      <c r="B52" s="388" t="str">
        <f>IF(B34="○","設計金額",IF(B37="○","概算工事費","設計金額又は概算工事費"))</f>
        <v>設計金額又は概算工事費</v>
      </c>
      <c r="C52" s="171">
        <f>IF(B21="○","工事費(税抜設計額）",IF(B22="○","概算工事費（税抜き）",""))</f>
      </c>
      <c r="D52" s="257"/>
      <c r="E52" s="254" t="s">
        <v>45</v>
      </c>
      <c r="AF52" s="124"/>
    </row>
    <row r="53" spans="2:32" ht="21.75" customHeight="1">
      <c r="B53" s="389" t="str">
        <f>IF(B37="○","設計金額",IF(B38="○","概算工事費","設計金額又は概算工事費"))</f>
        <v>設計金額又は概算工事費</v>
      </c>
      <c r="C53" s="171" t="str">
        <f>IF(B21="○","消費税額",IF(B22="○","消費税額","消費税額"))</f>
        <v>消費税額</v>
      </c>
      <c r="D53" s="257"/>
      <c r="E53" s="255" t="s">
        <v>45</v>
      </c>
      <c r="AF53" s="124"/>
    </row>
    <row r="54" spans="2:8" ht="18" customHeight="1">
      <c r="B54" s="339" t="s">
        <v>68</v>
      </c>
      <c r="C54" s="344"/>
      <c r="D54" s="345"/>
      <c r="E54" s="364" t="s">
        <v>69</v>
      </c>
      <c r="F54" s="365"/>
      <c r="G54" s="184"/>
      <c r="H54" s="184"/>
    </row>
    <row r="55" spans="2:11" ht="18" customHeight="1">
      <c r="B55" s="340"/>
      <c r="C55" s="337"/>
      <c r="D55" s="338"/>
      <c r="E55" s="366" t="s">
        <v>583</v>
      </c>
      <c r="F55" s="365"/>
      <c r="G55" s="138"/>
      <c r="H55" s="138"/>
      <c r="I55" s="138"/>
      <c r="J55" s="148"/>
      <c r="K55" s="138"/>
    </row>
    <row r="56" spans="2:11" ht="18" customHeight="1">
      <c r="B56" s="340"/>
      <c r="C56" s="386"/>
      <c r="D56" s="338"/>
      <c r="E56" s="366" t="s">
        <v>70</v>
      </c>
      <c r="F56" s="365"/>
      <c r="G56" s="185"/>
      <c r="H56" s="185"/>
      <c r="I56" s="138"/>
      <c r="J56" s="148"/>
      <c r="K56" s="138"/>
    </row>
    <row r="57" spans="2:11" ht="18" customHeight="1">
      <c r="B57" s="340"/>
      <c r="C57" s="337"/>
      <c r="D57" s="338"/>
      <c r="E57" s="366" t="s">
        <v>71</v>
      </c>
      <c r="F57" s="365"/>
      <c r="G57" s="185"/>
      <c r="H57" s="185"/>
      <c r="I57" s="138"/>
      <c r="J57" s="148"/>
      <c r="K57" s="138"/>
    </row>
    <row r="58" spans="2:11" ht="18" customHeight="1">
      <c r="B58" s="340"/>
      <c r="C58" s="337"/>
      <c r="D58" s="338"/>
      <c r="E58" s="366" t="s">
        <v>72</v>
      </c>
      <c r="F58" s="365"/>
      <c r="G58" s="185"/>
      <c r="H58" s="185"/>
      <c r="I58" s="138"/>
      <c r="J58" s="148"/>
      <c r="K58" s="138"/>
    </row>
    <row r="59" spans="2:11" ht="18" customHeight="1">
      <c r="B59" s="340"/>
      <c r="C59" s="337"/>
      <c r="D59" s="338"/>
      <c r="E59" s="366" t="s">
        <v>73</v>
      </c>
      <c r="F59" s="365"/>
      <c r="G59" s="185"/>
      <c r="H59" s="185"/>
      <c r="I59" s="138"/>
      <c r="J59" s="148"/>
      <c r="K59" s="138"/>
    </row>
    <row r="60" spans="2:8" ht="18" customHeight="1">
      <c r="B60" s="340"/>
      <c r="C60" s="337"/>
      <c r="D60" s="338"/>
      <c r="E60" s="364"/>
      <c r="F60" s="365"/>
      <c r="G60" s="185"/>
      <c r="H60" s="185"/>
    </row>
    <row r="61" spans="2:8" ht="18" customHeight="1">
      <c r="B61" s="340"/>
      <c r="C61" s="337"/>
      <c r="D61" s="338"/>
      <c r="E61" s="364"/>
      <c r="F61" s="365"/>
      <c r="G61" s="185"/>
      <c r="H61" s="185"/>
    </row>
    <row r="62" spans="2:8" ht="18" customHeight="1">
      <c r="B62" s="340"/>
      <c r="C62" s="337"/>
      <c r="D62" s="338"/>
      <c r="E62" s="364"/>
      <c r="F62" s="365"/>
      <c r="G62" s="185"/>
      <c r="H62" s="185"/>
    </row>
    <row r="63" spans="2:8" ht="18" customHeight="1">
      <c r="B63" s="341"/>
      <c r="C63" s="342"/>
      <c r="D63" s="343"/>
      <c r="E63" s="364"/>
      <c r="F63" s="365"/>
      <c r="G63" s="185"/>
      <c r="H63" s="185"/>
    </row>
    <row r="64" spans="2:4" ht="59.25" customHeight="1">
      <c r="B64" s="140"/>
      <c r="C64" s="124"/>
      <c r="D64" s="124"/>
    </row>
    <row r="65" spans="2:4" ht="24" customHeight="1">
      <c r="B65" s="367" t="s">
        <v>74</v>
      </c>
      <c r="C65" s="367"/>
      <c r="D65" s="367"/>
    </row>
    <row r="66" spans="2:4" ht="25.5" customHeight="1">
      <c r="B66" s="145" t="s">
        <v>17</v>
      </c>
      <c r="C66" s="124"/>
      <c r="D66" s="124"/>
    </row>
    <row r="67" spans="2:10" ht="23.25" customHeight="1">
      <c r="B67" s="129"/>
      <c r="C67" s="130" t="s">
        <v>59</v>
      </c>
      <c r="D67" s="144" t="s">
        <v>75</v>
      </c>
      <c r="E67" s="130" t="s">
        <v>76</v>
      </c>
      <c r="F67" s="170" t="s">
        <v>77</v>
      </c>
      <c r="G67" s="177"/>
      <c r="H67" s="186" t="s">
        <v>59</v>
      </c>
      <c r="I67" s="187" t="s">
        <v>60</v>
      </c>
      <c r="J67" s="186" t="s">
        <v>78</v>
      </c>
    </row>
    <row r="68" spans="1:10" ht="23.25" customHeight="1">
      <c r="A68" s="124" t="str">
        <f>F68</f>
        <v>　</v>
      </c>
      <c r="B68" s="339" t="s">
        <v>62</v>
      </c>
      <c r="C68" s="237">
        <f>IF(C33="","",C33)</f>
      </c>
      <c r="D68" s="246"/>
      <c r="E68" s="246"/>
      <c r="F68" s="168" t="s">
        <v>49</v>
      </c>
      <c r="H68" s="188">
        <f>F74</f>
      </c>
      <c r="I68" s="188">
        <f>IF(ISERROR(VLOOKUP(H68,C33:E37,2,FALSE)),"",(VLOOKUP(H68,C33:E37,2,FALSE)))</f>
      </c>
      <c r="J68" s="188">
        <f>IF(ISERROR(VLOOKUP(H68,C33:E37,3,FALSE)),"",(VLOOKUP(H68,C33:E37,3,FALSE)))</f>
      </c>
    </row>
    <row r="69" spans="1:10" ht="23.25" customHeight="1">
      <c r="A69" s="124" t="str">
        <f>F69</f>
        <v>　</v>
      </c>
      <c r="B69" s="379"/>
      <c r="C69" s="237">
        <f>IF(C34="","",C34)</f>
      </c>
      <c r="D69" s="246"/>
      <c r="E69" s="246"/>
      <c r="F69" s="168" t="s">
        <v>49</v>
      </c>
      <c r="H69" s="189"/>
      <c r="I69" s="189"/>
      <c r="J69" s="189"/>
    </row>
    <row r="70" spans="1:10" ht="23.25" customHeight="1">
      <c r="A70" s="124" t="str">
        <f>F70</f>
        <v>　</v>
      </c>
      <c r="B70" s="379"/>
      <c r="C70" s="237">
        <f>IF(C35="","",C35)</f>
      </c>
      <c r="D70" s="246"/>
      <c r="E70" s="246"/>
      <c r="F70" s="249" t="s">
        <v>49</v>
      </c>
      <c r="H70" s="190"/>
      <c r="I70" s="190"/>
      <c r="J70" s="190"/>
    </row>
    <row r="71" spans="1:10" ht="23.25" customHeight="1">
      <c r="A71" s="124" t="str">
        <f>F71</f>
        <v>　</v>
      </c>
      <c r="B71" s="379"/>
      <c r="C71" s="237">
        <f>IF(C36="","",C36)</f>
      </c>
      <c r="D71" s="246"/>
      <c r="E71" s="246"/>
      <c r="F71" s="249" t="s">
        <v>49</v>
      </c>
      <c r="H71" s="190"/>
      <c r="I71" s="190"/>
      <c r="J71" s="190"/>
    </row>
    <row r="72" spans="1:10" ht="23.25" customHeight="1">
      <c r="A72" s="124" t="str">
        <f>F72</f>
        <v>　</v>
      </c>
      <c r="B72" s="380"/>
      <c r="C72" s="154">
        <f>IF(C37="","",C37)</f>
      </c>
      <c r="D72" s="247"/>
      <c r="E72" s="247"/>
      <c r="F72" s="169" t="s">
        <v>49</v>
      </c>
      <c r="H72" s="190"/>
      <c r="I72" s="190"/>
      <c r="J72" s="190"/>
    </row>
    <row r="73" spans="2:4" ht="15" customHeight="1">
      <c r="B73" s="124"/>
      <c r="C73" s="124"/>
      <c r="D73" s="124"/>
    </row>
    <row r="74" spans="2:7" ht="23.25" customHeight="1">
      <c r="B74" s="335" t="s">
        <v>79</v>
      </c>
      <c r="C74" s="178" t="s">
        <v>80</v>
      </c>
      <c r="D74" s="181">
        <f>(SUMIF(F68:F72,"○",D68:D72))*1.1</f>
        <v>0</v>
      </c>
      <c r="E74" s="178" t="s">
        <v>593</v>
      </c>
      <c r="F74" s="179">
        <f>IF(ISERROR(VLOOKUP("○",A68:C72,3,FALSE)),"",(VLOOKUP("○",A68:C72,3,FALSE)))</f>
      </c>
      <c r="G74" s="183"/>
    </row>
    <row r="75" spans="2:6" ht="24.75" customHeight="1">
      <c r="B75" s="381"/>
      <c r="C75" s="180" t="s">
        <v>82</v>
      </c>
      <c r="D75" s="181">
        <f>(SUMIF(F68:F72,"○",E68:E72))*1.1</f>
        <v>0</v>
      </c>
      <c r="E75" s="178" t="s">
        <v>83</v>
      </c>
      <c r="F75" s="248">
        <f>IF(B21="○",D52,IF(B22="○",D51,""))</f>
      </c>
    </row>
    <row r="76" spans="2:6" ht="24.75" customHeight="1">
      <c r="B76" s="335" t="s">
        <v>84</v>
      </c>
      <c r="C76" s="178" t="s">
        <v>85</v>
      </c>
      <c r="D76" s="181">
        <f>SUMIF(F68:F72,"○",D68:D72)</f>
        <v>0</v>
      </c>
      <c r="E76" s="178" t="s">
        <v>86</v>
      </c>
      <c r="F76" s="179" t="s">
        <v>87</v>
      </c>
    </row>
    <row r="77" spans="2:6" ht="24.75" customHeight="1">
      <c r="B77" s="381"/>
      <c r="C77" s="178" t="s">
        <v>587</v>
      </c>
      <c r="D77" s="181">
        <f>D74-D76</f>
        <v>0</v>
      </c>
      <c r="E77" s="178" t="s">
        <v>88</v>
      </c>
      <c r="F77" s="179">
        <f>IF(ISERROR(ROUNDDOWN((D76/F75)*100,2)),"",(ROUNDDOWN((D76/F75)*100,2)))</f>
      </c>
    </row>
    <row r="78" spans="2:4" ht="27.75" customHeight="1">
      <c r="B78" s="145" t="s">
        <v>89</v>
      </c>
      <c r="C78" s="124"/>
      <c r="D78" s="124"/>
    </row>
    <row r="79" spans="2:5" ht="16.5" customHeight="1">
      <c r="B79" s="334" t="s">
        <v>89</v>
      </c>
      <c r="C79" s="196"/>
      <c r="D79" s="198" t="s">
        <v>90</v>
      </c>
      <c r="E79" s="124" t="str">
        <f>CONCATENATE("令和",C79,"年",C80,"月",C81,"日")</f>
        <v>令和年月日</v>
      </c>
    </row>
    <row r="80" spans="2:4" ht="16.5" customHeight="1">
      <c r="B80" s="335"/>
      <c r="C80" s="196"/>
      <c r="D80" s="198" t="s">
        <v>91</v>
      </c>
    </row>
    <row r="81" spans="2:4" ht="16.5" customHeight="1">
      <c r="B81" s="335"/>
      <c r="C81" s="196"/>
      <c r="D81" s="198" t="s">
        <v>92</v>
      </c>
    </row>
    <row r="82" spans="2:4" ht="26.25" customHeight="1">
      <c r="B82" s="145" t="s">
        <v>93</v>
      </c>
      <c r="C82" s="197"/>
      <c r="D82" s="199"/>
    </row>
    <row r="83" spans="2:5" ht="17.25" customHeight="1">
      <c r="B83" s="334" t="s">
        <v>591</v>
      </c>
      <c r="C83" s="196"/>
      <c r="D83" s="198" t="s">
        <v>90</v>
      </c>
      <c r="E83" s="124" t="str">
        <f>CONCATENATE("令和",C83,"年",C84,"月",C85,"日")</f>
        <v>令和年月日</v>
      </c>
    </row>
    <row r="84" spans="2:4" ht="17.25" customHeight="1">
      <c r="B84" s="335"/>
      <c r="C84" s="196"/>
      <c r="D84" s="198" t="s">
        <v>91</v>
      </c>
    </row>
    <row r="85" spans="2:4" ht="17.25" customHeight="1">
      <c r="B85" s="335"/>
      <c r="C85" s="196"/>
      <c r="D85" s="198" t="s">
        <v>92</v>
      </c>
    </row>
    <row r="86" spans="2:5" ht="17.25" customHeight="1">
      <c r="B86" s="334" t="s">
        <v>592</v>
      </c>
      <c r="C86" s="196"/>
      <c r="D86" s="198" t="s">
        <v>90</v>
      </c>
      <c r="E86" s="124" t="str">
        <f>CONCATENATE("令和",C86,"年",C87,"月",C88,"日")</f>
        <v>令和年月日</v>
      </c>
    </row>
    <row r="87" spans="2:4" ht="17.25" customHeight="1">
      <c r="B87" s="335"/>
      <c r="C87" s="196"/>
      <c r="D87" s="198" t="s">
        <v>91</v>
      </c>
    </row>
    <row r="88" spans="2:4" ht="17.25" customHeight="1">
      <c r="B88" s="335"/>
      <c r="C88" s="196"/>
      <c r="D88" s="198" t="s">
        <v>92</v>
      </c>
    </row>
    <row r="89" spans="2:4" ht="17.25" customHeight="1">
      <c r="B89" s="191" t="s">
        <v>94</v>
      </c>
      <c r="C89" s="195"/>
      <c r="D89" s="198" t="s">
        <v>95</v>
      </c>
    </row>
    <row r="90" spans="2:4" ht="28.5" customHeight="1">
      <c r="B90" s="145" t="s">
        <v>96</v>
      </c>
      <c r="C90" s="124"/>
      <c r="D90" s="124"/>
    </row>
    <row r="91" spans="2:4" ht="16.5" customHeight="1">
      <c r="B91" s="191" t="s">
        <v>97</v>
      </c>
      <c r="C91" s="181">
        <f>D74</f>
        <v>0</v>
      </c>
      <c r="D91" s="178" t="s">
        <v>45</v>
      </c>
    </row>
    <row r="92" spans="2:4" ht="16.5" customHeight="1">
      <c r="B92" s="191" t="s">
        <v>98</v>
      </c>
      <c r="C92" s="181">
        <f>D77</f>
        <v>0</v>
      </c>
      <c r="D92" s="178" t="s">
        <v>45</v>
      </c>
    </row>
    <row r="93" spans="2:4" ht="60.75" customHeight="1">
      <c r="B93" s="124"/>
      <c r="C93" s="124"/>
      <c r="D93" s="124"/>
    </row>
    <row r="94" spans="2:4" ht="33" customHeight="1">
      <c r="B94" s="336" t="s">
        <v>99</v>
      </c>
      <c r="C94" s="336"/>
      <c r="D94" s="336"/>
    </row>
    <row r="95" spans="2:4" ht="22.5" customHeight="1">
      <c r="B95" s="145" t="s">
        <v>100</v>
      </c>
      <c r="C95" s="210"/>
      <c r="D95" s="210"/>
    </row>
    <row r="96" spans="2:4" ht="19.5" customHeight="1">
      <c r="B96" s="211"/>
      <c r="C96" s="212" t="s">
        <v>101</v>
      </c>
      <c r="D96" s="210"/>
    </row>
    <row r="97" spans="2:4" ht="24.75" customHeight="1">
      <c r="B97" s="145" t="str">
        <f>IF(B21="○","設計額",IF(B22="○","概算工事費","設計額"))</f>
        <v>設計額</v>
      </c>
      <c r="C97" s="124"/>
      <c r="D97" s="124"/>
    </row>
    <row r="98" spans="2:5" ht="15" customHeight="1">
      <c r="B98" s="179"/>
      <c r="C98" s="178" t="s">
        <v>102</v>
      </c>
      <c r="D98" s="178" t="s">
        <v>103</v>
      </c>
      <c r="E98" s="178" t="s">
        <v>104</v>
      </c>
    </row>
    <row r="99" spans="2:5" ht="15" customHeight="1">
      <c r="B99" s="179" t="s">
        <v>105</v>
      </c>
      <c r="C99" s="207">
        <f>IF(ISBLANK(D52),"",D52)</f>
      </c>
      <c r="D99" s="208"/>
      <c r="E99" s="209">
        <f>IF(ISERROR(D99-C99),"",(D99-C99))</f>
      </c>
    </row>
    <row r="100" spans="2:5" ht="15" customHeight="1">
      <c r="B100" s="179" t="s">
        <v>106</v>
      </c>
      <c r="C100" s="207">
        <f>IF(ISBLANK(D53),"",D53)</f>
      </c>
      <c r="D100" s="208"/>
      <c r="E100" s="209">
        <f>IF(ISERROR(D100-C100),"",(D100-C100))</f>
      </c>
    </row>
    <row r="101" spans="2:5" ht="15" customHeight="1">
      <c r="B101" s="179" t="s">
        <v>107</v>
      </c>
      <c r="C101" s="207">
        <f>IF(ISBLANK(D51),"",D51)</f>
      </c>
      <c r="D101" s="208"/>
      <c r="E101" s="209">
        <f>IF(ISERROR(D101-C101),"",(D101-C101))</f>
      </c>
    </row>
    <row r="102" spans="2:4" ht="28.5" customHeight="1">
      <c r="B102" s="145" t="s">
        <v>97</v>
      </c>
      <c r="C102" s="124"/>
      <c r="D102" s="124"/>
    </row>
    <row r="103" spans="2:5" ht="15" customHeight="1">
      <c r="B103" s="179"/>
      <c r="C103" s="178" t="s">
        <v>102</v>
      </c>
      <c r="D103" s="178" t="s">
        <v>103</v>
      </c>
      <c r="E103" s="178" t="s">
        <v>104</v>
      </c>
    </row>
    <row r="104" spans="2:5" ht="15" customHeight="1">
      <c r="B104" s="179" t="s">
        <v>105</v>
      </c>
      <c r="C104" s="207">
        <f>IF(ISBLANK(D76),"",D76)</f>
        <v>0</v>
      </c>
      <c r="D104" s="208"/>
      <c r="E104" s="209">
        <f>D104-C104</f>
        <v>0</v>
      </c>
    </row>
    <row r="105" spans="2:5" ht="15" customHeight="1">
      <c r="B105" s="179" t="s">
        <v>106</v>
      </c>
      <c r="C105" s="207">
        <f>IF(ISBLANK(D77),"",D77)</f>
        <v>0</v>
      </c>
      <c r="D105" s="208"/>
      <c r="E105" s="209">
        <f>D105-C105</f>
        <v>0</v>
      </c>
    </row>
    <row r="106" spans="2:5" ht="15" customHeight="1">
      <c r="B106" s="179" t="s">
        <v>107</v>
      </c>
      <c r="C106" s="207">
        <f>IF(ISBLANK(D74),"",D74)</f>
        <v>0</v>
      </c>
      <c r="D106" s="208"/>
      <c r="E106" s="209">
        <f>D106-C106</f>
        <v>0</v>
      </c>
    </row>
    <row r="107" spans="2:4" ht="30.75" customHeight="1">
      <c r="B107" s="145" t="s">
        <v>108</v>
      </c>
      <c r="C107" s="124"/>
      <c r="D107" s="124"/>
    </row>
    <row r="108" spans="2:4" ht="15" customHeight="1">
      <c r="B108" s="339" t="s">
        <v>109</v>
      </c>
      <c r="C108" s="344"/>
      <c r="D108" s="378"/>
    </row>
    <row r="109" spans="2:4" ht="15" customHeight="1">
      <c r="B109" s="340"/>
      <c r="C109" s="337"/>
      <c r="D109" s="338"/>
    </row>
    <row r="110" spans="2:4" ht="15" customHeight="1">
      <c r="B110" s="340"/>
      <c r="C110" s="337"/>
      <c r="D110" s="338"/>
    </row>
    <row r="111" spans="2:4" ht="15" customHeight="1">
      <c r="B111" s="340"/>
      <c r="C111" s="337"/>
      <c r="D111" s="338"/>
    </row>
    <row r="112" spans="2:4" ht="15" customHeight="1">
      <c r="B112" s="340"/>
      <c r="C112" s="337"/>
      <c r="D112" s="338"/>
    </row>
    <row r="113" spans="2:4" ht="15" customHeight="1">
      <c r="B113" s="340"/>
      <c r="C113" s="337"/>
      <c r="D113" s="338"/>
    </row>
    <row r="114" spans="2:4" ht="15" customHeight="1">
      <c r="B114" s="340"/>
      <c r="C114" s="337"/>
      <c r="D114" s="338"/>
    </row>
    <row r="115" spans="2:4" ht="15" customHeight="1">
      <c r="B115" s="340"/>
      <c r="C115" s="337"/>
      <c r="D115" s="338"/>
    </row>
    <row r="116" spans="2:4" ht="15" customHeight="1">
      <c r="B116" s="340"/>
      <c r="C116" s="337"/>
      <c r="D116" s="338"/>
    </row>
    <row r="117" spans="2:4" ht="15" customHeight="1">
      <c r="B117" s="341"/>
      <c r="C117" s="342"/>
      <c r="D117" s="343"/>
    </row>
    <row r="118" spans="2:4" ht="25.5" customHeight="1">
      <c r="B118" s="145" t="s">
        <v>110</v>
      </c>
      <c r="C118" s="197"/>
      <c r="D118" s="199"/>
    </row>
    <row r="119" spans="2:5" ht="16.5" customHeight="1">
      <c r="B119" s="334" t="s">
        <v>591</v>
      </c>
      <c r="C119" s="196"/>
      <c r="D119" s="198" t="s">
        <v>90</v>
      </c>
      <c r="E119" s="124" t="str">
        <f>CONCATENATE("令和",C119,"年",C120,"月",C121,"日")</f>
        <v>令和年月日</v>
      </c>
    </row>
    <row r="120" spans="2:4" ht="16.5" customHeight="1">
      <c r="B120" s="335"/>
      <c r="C120" s="196"/>
      <c r="D120" s="198" t="s">
        <v>91</v>
      </c>
    </row>
    <row r="121" spans="2:4" ht="16.5" customHeight="1">
      <c r="B121" s="335"/>
      <c r="C121" s="196"/>
      <c r="D121" s="198" t="s">
        <v>92</v>
      </c>
    </row>
    <row r="122" spans="2:5" ht="16.5" customHeight="1">
      <c r="B122" s="334" t="s">
        <v>592</v>
      </c>
      <c r="C122" s="196"/>
      <c r="D122" s="198" t="s">
        <v>90</v>
      </c>
      <c r="E122" s="124" t="str">
        <f>CONCATENATE("令和",C122,"年",C123,"月",C124,"日")</f>
        <v>令和年月日</v>
      </c>
    </row>
    <row r="123" spans="2:4" ht="16.5" customHeight="1">
      <c r="B123" s="335"/>
      <c r="C123" s="196"/>
      <c r="D123" s="198" t="s">
        <v>91</v>
      </c>
    </row>
    <row r="124" spans="2:4" ht="16.5" customHeight="1">
      <c r="B124" s="335"/>
      <c r="C124" s="196"/>
      <c r="D124" s="198" t="s">
        <v>92</v>
      </c>
    </row>
    <row r="125" spans="2:4" ht="16.5" customHeight="1">
      <c r="B125" s="191" t="s">
        <v>94</v>
      </c>
      <c r="C125" s="219"/>
      <c r="D125" s="198" t="s">
        <v>95</v>
      </c>
    </row>
    <row r="126" spans="2:4" ht="24" customHeight="1">
      <c r="B126" s="145" t="s">
        <v>111</v>
      </c>
      <c r="C126" s="124"/>
      <c r="D126" s="124"/>
    </row>
    <row r="127" spans="2:5" ht="15" customHeight="1">
      <c r="B127" s="346"/>
      <c r="C127" s="347"/>
      <c r="D127" s="347"/>
      <c r="E127" s="348"/>
    </row>
    <row r="128" spans="2:5" ht="15" customHeight="1">
      <c r="B128" s="349"/>
      <c r="C128" s="350"/>
      <c r="D128" s="350"/>
      <c r="E128" s="351"/>
    </row>
    <row r="129" spans="2:5" ht="15" customHeight="1">
      <c r="B129" s="349"/>
      <c r="C129" s="350"/>
      <c r="D129" s="350"/>
      <c r="E129" s="351"/>
    </row>
    <row r="130" spans="2:5" ht="15" customHeight="1">
      <c r="B130" s="349"/>
      <c r="C130" s="350"/>
      <c r="D130" s="350"/>
      <c r="E130" s="351"/>
    </row>
    <row r="131" spans="2:5" ht="15" customHeight="1">
      <c r="B131" s="349"/>
      <c r="C131" s="350"/>
      <c r="D131" s="350"/>
      <c r="E131" s="351"/>
    </row>
    <row r="132" spans="2:5" ht="15" customHeight="1">
      <c r="B132" s="349"/>
      <c r="C132" s="350"/>
      <c r="D132" s="350"/>
      <c r="E132" s="351"/>
    </row>
    <row r="133" spans="2:5" ht="15" customHeight="1">
      <c r="B133" s="349"/>
      <c r="C133" s="350"/>
      <c r="D133" s="350"/>
      <c r="E133" s="351"/>
    </row>
    <row r="134" spans="2:5" ht="15" customHeight="1">
      <c r="B134" s="349"/>
      <c r="C134" s="350"/>
      <c r="D134" s="350"/>
      <c r="E134" s="351"/>
    </row>
    <row r="135" spans="2:5" ht="15" customHeight="1">
      <c r="B135" s="352"/>
      <c r="C135" s="353"/>
      <c r="D135" s="353"/>
      <c r="E135" s="354"/>
    </row>
    <row r="136" spans="2:4" ht="21.75" customHeight="1">
      <c r="B136" s="145" t="s">
        <v>112</v>
      </c>
      <c r="C136" s="124"/>
      <c r="D136" s="124"/>
    </row>
    <row r="137" spans="2:5" ht="15" customHeight="1">
      <c r="B137" s="334" t="s">
        <v>112</v>
      </c>
      <c r="C137" s="196"/>
      <c r="D137" s="198" t="s">
        <v>90</v>
      </c>
      <c r="E137" s="124" t="str">
        <f>CONCATENATE("令和",C137,"年",C138,"月",C139,"日")</f>
        <v>令和年月日</v>
      </c>
    </row>
    <row r="138" spans="2:4" ht="15" customHeight="1">
      <c r="B138" s="335"/>
      <c r="C138" s="196"/>
      <c r="D138" s="198" t="s">
        <v>91</v>
      </c>
    </row>
    <row r="139" spans="2:4" ht="15" customHeight="1">
      <c r="B139" s="335"/>
      <c r="C139" s="196"/>
      <c r="D139" s="198" t="s">
        <v>92</v>
      </c>
    </row>
    <row r="140" spans="2:4" ht="54" customHeight="1">
      <c r="B140" s="124"/>
      <c r="C140" s="124"/>
      <c r="D140" s="124"/>
    </row>
    <row r="141" spans="2:4" ht="33" customHeight="1">
      <c r="B141" s="336" t="s">
        <v>113</v>
      </c>
      <c r="C141" s="336"/>
      <c r="D141" s="336"/>
    </row>
    <row r="142" spans="2:4" ht="24.75" customHeight="1">
      <c r="B142" s="145" t="s">
        <v>114</v>
      </c>
      <c r="C142" s="124"/>
      <c r="D142" s="124"/>
    </row>
    <row r="143" spans="2:5" ht="23.25" customHeight="1">
      <c r="B143" s="191" t="s">
        <v>115</v>
      </c>
      <c r="C143" s="221"/>
      <c r="D143" s="235" t="s">
        <v>116</v>
      </c>
      <c r="E143" s="236"/>
    </row>
    <row r="144" spans="2:4" ht="23.25" customHeight="1">
      <c r="B144" s="191" t="s">
        <v>117</v>
      </c>
      <c r="C144" s="221"/>
      <c r="D144" s="124"/>
    </row>
    <row r="145" spans="2:4" ht="26.25" customHeight="1">
      <c r="B145" s="145" t="s">
        <v>118</v>
      </c>
      <c r="C145" s="124"/>
      <c r="D145" s="124"/>
    </row>
    <row r="146" spans="2:4" ht="28.5" customHeight="1">
      <c r="B146" s="191" t="s">
        <v>119</v>
      </c>
      <c r="C146" s="181">
        <f>IF(D106="",C91,D106)</f>
        <v>0</v>
      </c>
      <c r="D146" s="124"/>
    </row>
    <row r="147" spans="2:4" ht="30" customHeight="1">
      <c r="B147" s="145" t="s">
        <v>120</v>
      </c>
      <c r="C147" s="124"/>
      <c r="D147" s="124"/>
    </row>
    <row r="148" spans="2:5" ht="16.5" customHeight="1">
      <c r="B148" s="334" t="s">
        <v>121</v>
      </c>
      <c r="C148" s="196"/>
      <c r="D148" s="198" t="s">
        <v>578</v>
      </c>
      <c r="E148" s="124" t="str">
        <f>CONCATENATE("令和",C148,"年",C149,"月",C150,"日")</f>
        <v>令和年月日</v>
      </c>
    </row>
    <row r="149" spans="2:4" ht="16.5" customHeight="1">
      <c r="B149" s="335"/>
      <c r="C149" s="196"/>
      <c r="D149" s="198" t="s">
        <v>91</v>
      </c>
    </row>
    <row r="150" spans="2:4" ht="16.5" customHeight="1">
      <c r="B150" s="335"/>
      <c r="C150" s="196"/>
      <c r="D150" s="198" t="s">
        <v>92</v>
      </c>
    </row>
    <row r="151" spans="2:5" ht="16.5" customHeight="1">
      <c r="B151" s="334" t="s">
        <v>122</v>
      </c>
      <c r="C151" s="196"/>
      <c r="D151" s="198" t="s">
        <v>90</v>
      </c>
      <c r="E151" s="124" t="str">
        <f>CONCATENATE("令和",C151,"年",C152,"月",C153,"日")</f>
        <v>令和年月日</v>
      </c>
    </row>
    <row r="152" spans="2:4" ht="16.5" customHeight="1">
      <c r="B152" s="335"/>
      <c r="C152" s="196"/>
      <c r="D152" s="198" t="s">
        <v>91</v>
      </c>
    </row>
    <row r="153" spans="2:4" ht="16.5" customHeight="1">
      <c r="B153" s="335"/>
      <c r="C153" s="196"/>
      <c r="D153" s="198" t="s">
        <v>92</v>
      </c>
    </row>
    <row r="154" spans="2:5" ht="15" customHeight="1">
      <c r="B154" s="334" t="s">
        <v>333</v>
      </c>
      <c r="C154" s="196"/>
      <c r="D154" s="198" t="s">
        <v>90</v>
      </c>
      <c r="E154" s="124" t="str">
        <f>CONCATENATE("令和",C154,"年",C155,"月",C156,"日")</f>
        <v>令和年月日</v>
      </c>
    </row>
    <row r="155" spans="2:4" ht="15" customHeight="1">
      <c r="B155" s="335"/>
      <c r="C155" s="196"/>
      <c r="D155" s="198" t="s">
        <v>91</v>
      </c>
    </row>
    <row r="156" spans="2:4" ht="15" customHeight="1">
      <c r="B156" s="335"/>
      <c r="C156" s="196"/>
      <c r="D156" s="198" t="s">
        <v>92</v>
      </c>
    </row>
    <row r="157" spans="2:4" ht="15" customHeight="1">
      <c r="B157" s="124"/>
      <c r="C157" s="124"/>
      <c r="D157" s="124"/>
    </row>
    <row r="158" spans="2:4" ht="15" customHeight="1">
      <c r="B158" s="124"/>
      <c r="C158" s="124"/>
      <c r="D158" s="124"/>
    </row>
    <row r="159" spans="2:4" ht="15" customHeight="1">
      <c r="B159" s="124"/>
      <c r="C159" s="124"/>
      <c r="D159" s="124"/>
    </row>
    <row r="160" spans="2:4" ht="15" customHeight="1">
      <c r="B160" s="124"/>
      <c r="C160" s="124"/>
      <c r="D160" s="124"/>
    </row>
    <row r="161" spans="2:4" ht="15" customHeight="1">
      <c r="B161" s="124"/>
      <c r="C161" s="124"/>
      <c r="D161" s="124"/>
    </row>
    <row r="162" spans="2:4" ht="15" customHeight="1">
      <c r="B162" s="124"/>
      <c r="C162" s="124"/>
      <c r="D162" s="124"/>
    </row>
    <row r="163" spans="2:4" ht="15" customHeight="1">
      <c r="B163" s="124"/>
      <c r="C163" s="124"/>
      <c r="D163" s="124"/>
    </row>
    <row r="164" spans="2:4" ht="15" customHeight="1">
      <c r="B164" s="124"/>
      <c r="C164" s="124"/>
      <c r="D164" s="124"/>
    </row>
    <row r="165" spans="2:4" ht="15" customHeight="1">
      <c r="B165" s="124"/>
      <c r="C165" s="124"/>
      <c r="D165" s="124"/>
    </row>
    <row r="166" spans="2:4" ht="15" customHeight="1">
      <c r="B166" s="124"/>
      <c r="C166" s="124"/>
      <c r="D166" s="124"/>
    </row>
    <row r="167" spans="2:4" ht="15" customHeight="1">
      <c r="B167" s="124"/>
      <c r="C167" s="124"/>
      <c r="D167" s="124"/>
    </row>
    <row r="168" spans="2:4" ht="15" customHeight="1">
      <c r="B168" s="124"/>
      <c r="C168" s="124"/>
      <c r="D168" s="124"/>
    </row>
    <row r="169" spans="2:4" ht="15" customHeight="1">
      <c r="B169" s="124"/>
      <c r="C169" s="124"/>
      <c r="D169" s="124"/>
    </row>
    <row r="170" spans="2:4" ht="15" customHeight="1">
      <c r="B170" s="124"/>
      <c r="C170" s="124"/>
      <c r="D170" s="124"/>
    </row>
    <row r="171" spans="2:4" ht="15" customHeight="1">
      <c r="B171" s="124"/>
      <c r="C171" s="124"/>
      <c r="D171" s="124"/>
    </row>
    <row r="172" spans="2:4" ht="15" customHeight="1">
      <c r="B172" s="124"/>
      <c r="C172" s="124"/>
      <c r="D172" s="124"/>
    </row>
    <row r="173" spans="2:4" ht="15" customHeight="1">
      <c r="B173" s="124"/>
      <c r="C173" s="124"/>
      <c r="D173" s="124"/>
    </row>
    <row r="174" spans="2:4" ht="15" customHeight="1">
      <c r="B174" s="124"/>
      <c r="C174" s="124"/>
      <c r="D174" s="124"/>
    </row>
    <row r="175" spans="2:4" ht="15" customHeight="1">
      <c r="B175" s="124"/>
      <c r="C175" s="124"/>
      <c r="D175" s="124"/>
    </row>
    <row r="176" spans="2:4" ht="15" customHeight="1">
      <c r="B176" s="124"/>
      <c r="C176" s="124"/>
      <c r="D176" s="124"/>
    </row>
    <row r="177" spans="2:4" ht="15" customHeight="1">
      <c r="B177" s="124"/>
      <c r="C177" s="124"/>
      <c r="D177" s="124"/>
    </row>
    <row r="178" spans="2:4" ht="15" customHeight="1">
      <c r="B178" s="124"/>
      <c r="C178" s="124"/>
      <c r="D178" s="124"/>
    </row>
    <row r="179" spans="2:4" ht="15" customHeight="1">
      <c r="B179" s="124"/>
      <c r="C179" s="124"/>
      <c r="D179" s="124"/>
    </row>
    <row r="180" spans="2:4" ht="15" customHeight="1">
      <c r="B180" s="124"/>
      <c r="C180" s="124"/>
      <c r="D180" s="124"/>
    </row>
    <row r="181" spans="2:4" ht="15" customHeight="1">
      <c r="B181" s="124"/>
      <c r="C181" s="124"/>
      <c r="D181" s="124"/>
    </row>
    <row r="182" spans="2:4" ht="15" customHeight="1">
      <c r="B182" s="124"/>
      <c r="C182" s="124"/>
      <c r="D182" s="124"/>
    </row>
    <row r="183" spans="2:4" ht="15" customHeight="1">
      <c r="B183" s="124"/>
      <c r="C183" s="124"/>
      <c r="D183" s="124"/>
    </row>
    <row r="184" spans="2:4" ht="15" customHeight="1">
      <c r="B184" s="124"/>
      <c r="C184" s="124"/>
      <c r="D184" s="124"/>
    </row>
    <row r="185" spans="2:4" ht="15" customHeight="1">
      <c r="B185" s="124"/>
      <c r="C185" s="124"/>
      <c r="D185" s="124"/>
    </row>
    <row r="186" spans="2:4" ht="15" customHeight="1">
      <c r="B186" s="124"/>
      <c r="C186" s="124"/>
      <c r="D186" s="124"/>
    </row>
    <row r="187" spans="2:4" ht="15" customHeight="1">
      <c r="B187" s="124"/>
      <c r="C187" s="124"/>
      <c r="D187" s="124"/>
    </row>
    <row r="188" spans="2:4" ht="15" customHeight="1">
      <c r="B188" s="124"/>
      <c r="C188" s="124"/>
      <c r="D188" s="124"/>
    </row>
    <row r="189" spans="2:4" ht="15" customHeight="1">
      <c r="B189" s="124"/>
      <c r="C189" s="124"/>
      <c r="D189" s="124"/>
    </row>
    <row r="190" spans="2:4" ht="15" customHeight="1">
      <c r="B190" s="124"/>
      <c r="C190" s="124"/>
      <c r="D190" s="124"/>
    </row>
    <row r="191" spans="2:4" ht="15" customHeight="1">
      <c r="B191" s="124"/>
      <c r="C191" s="124"/>
      <c r="D191" s="124"/>
    </row>
    <row r="192" spans="2:4" ht="15" customHeight="1">
      <c r="B192" s="124"/>
      <c r="C192" s="124"/>
      <c r="D192" s="124"/>
    </row>
    <row r="193" spans="2:4" ht="15" customHeight="1">
      <c r="B193" s="124"/>
      <c r="C193" s="124"/>
      <c r="D193" s="124"/>
    </row>
    <row r="194" spans="2:4" ht="15" customHeight="1">
      <c r="B194" s="124"/>
      <c r="C194" s="124"/>
      <c r="D194" s="124"/>
    </row>
    <row r="195" spans="2:4" ht="15" customHeight="1">
      <c r="B195" s="124"/>
      <c r="C195" s="124"/>
      <c r="D195" s="124"/>
    </row>
    <row r="196" spans="2:4" ht="15" customHeight="1">
      <c r="B196" s="124"/>
      <c r="C196" s="124"/>
      <c r="D196" s="124"/>
    </row>
    <row r="197" spans="2:4" ht="15" customHeight="1">
      <c r="B197" s="124"/>
      <c r="C197" s="124"/>
      <c r="D197" s="124"/>
    </row>
    <row r="198" spans="2:4" ht="15" customHeight="1">
      <c r="B198" s="124"/>
      <c r="C198" s="124"/>
      <c r="D198" s="124"/>
    </row>
    <row r="199" spans="2:4" ht="15" customHeight="1">
      <c r="B199" s="124"/>
      <c r="C199" s="124"/>
      <c r="D199" s="124"/>
    </row>
    <row r="200" spans="2:4" ht="15" customHeight="1">
      <c r="B200" s="124"/>
      <c r="C200" s="124"/>
      <c r="D200" s="124"/>
    </row>
    <row r="201" spans="2:4" ht="15" customHeight="1">
      <c r="B201" s="124"/>
      <c r="C201" s="124"/>
      <c r="D201" s="124"/>
    </row>
    <row r="202" spans="2:4" ht="15" customHeight="1">
      <c r="B202" s="124"/>
      <c r="C202" s="124"/>
      <c r="D202" s="124"/>
    </row>
    <row r="203" spans="2:4" ht="15" customHeight="1">
      <c r="B203" s="124"/>
      <c r="C203" s="124"/>
      <c r="D203" s="124"/>
    </row>
    <row r="204" spans="2:4" ht="15" customHeight="1">
      <c r="B204" s="124"/>
      <c r="C204" s="124"/>
      <c r="D204" s="124"/>
    </row>
    <row r="205" spans="2:4" ht="15" customHeight="1">
      <c r="B205" s="124"/>
      <c r="C205" s="124"/>
      <c r="D205" s="124"/>
    </row>
    <row r="206" spans="2:4" ht="15" customHeight="1">
      <c r="B206" s="124"/>
      <c r="C206" s="124"/>
      <c r="D206" s="124"/>
    </row>
    <row r="207" spans="2:4" ht="15" customHeight="1">
      <c r="B207" s="124"/>
      <c r="C207" s="124"/>
      <c r="D207" s="124"/>
    </row>
    <row r="208" spans="2:4" ht="15" customHeight="1">
      <c r="B208" s="124"/>
      <c r="C208" s="124"/>
      <c r="D208" s="124"/>
    </row>
    <row r="209" spans="2:4" ht="15" customHeight="1">
      <c r="B209" s="124"/>
      <c r="C209" s="124"/>
      <c r="D209" s="124"/>
    </row>
    <row r="210" spans="2:4" ht="15" customHeight="1">
      <c r="B210" s="124"/>
      <c r="C210" s="124"/>
      <c r="D210" s="124"/>
    </row>
    <row r="211" spans="2:4" ht="15" customHeight="1">
      <c r="B211" s="124"/>
      <c r="C211" s="124"/>
      <c r="D211" s="124"/>
    </row>
    <row r="212" spans="2:4" ht="15" customHeight="1">
      <c r="B212" s="124"/>
      <c r="C212" s="124"/>
      <c r="D212" s="124"/>
    </row>
    <row r="213" spans="2:4" ht="15" customHeight="1">
      <c r="B213" s="124"/>
      <c r="C213" s="124"/>
      <c r="D213" s="124"/>
    </row>
    <row r="214" spans="2:4" ht="15" customHeight="1">
      <c r="B214" s="124"/>
      <c r="C214" s="124"/>
      <c r="D214" s="124"/>
    </row>
    <row r="215" spans="2:4" ht="15" customHeight="1">
      <c r="B215" s="124"/>
      <c r="C215" s="124"/>
      <c r="D215" s="124"/>
    </row>
    <row r="216" spans="2:4" ht="15" customHeight="1">
      <c r="B216" s="124"/>
      <c r="C216" s="124"/>
      <c r="D216" s="124"/>
    </row>
    <row r="217" spans="2:4" ht="15" customHeight="1">
      <c r="B217" s="124"/>
      <c r="C217" s="124"/>
      <c r="D217" s="124"/>
    </row>
    <row r="218" spans="2:4" ht="15" customHeight="1">
      <c r="B218" s="124"/>
      <c r="C218" s="124"/>
      <c r="D218" s="124"/>
    </row>
    <row r="219" spans="2:4" ht="15" customHeight="1">
      <c r="B219" s="124"/>
      <c r="C219" s="124"/>
      <c r="D219" s="124"/>
    </row>
    <row r="220" spans="2:4" ht="15" customHeight="1">
      <c r="B220" s="124"/>
      <c r="C220" s="124"/>
      <c r="D220" s="124"/>
    </row>
    <row r="221" spans="2:4" ht="15" customHeight="1">
      <c r="B221" s="124"/>
      <c r="C221" s="124"/>
      <c r="D221" s="124"/>
    </row>
    <row r="222" spans="2:4" ht="15" customHeight="1">
      <c r="B222" s="124"/>
      <c r="C222" s="124"/>
      <c r="D222" s="124"/>
    </row>
    <row r="223" spans="2:4" ht="15" customHeight="1">
      <c r="B223" s="124"/>
      <c r="C223" s="124"/>
      <c r="D223" s="124"/>
    </row>
    <row r="224" spans="2:4" ht="15" customHeight="1">
      <c r="B224" s="124"/>
      <c r="C224" s="124"/>
      <c r="D224" s="124"/>
    </row>
    <row r="225" spans="2:4" ht="15" customHeight="1">
      <c r="B225" s="124"/>
      <c r="C225" s="124"/>
      <c r="D225" s="124"/>
    </row>
    <row r="226" spans="2:4" ht="15" customHeight="1">
      <c r="B226" s="124"/>
      <c r="C226" s="124"/>
      <c r="D226" s="124"/>
    </row>
    <row r="227" spans="2:4" ht="15" customHeight="1">
      <c r="B227" s="124"/>
      <c r="C227" s="124"/>
      <c r="D227" s="124"/>
    </row>
    <row r="228" spans="2:4" ht="15" customHeight="1">
      <c r="B228" s="124"/>
      <c r="C228" s="124"/>
      <c r="D228" s="124"/>
    </row>
    <row r="229" spans="2:4" ht="15" customHeight="1">
      <c r="B229" s="124"/>
      <c r="C229" s="124"/>
      <c r="D229" s="124"/>
    </row>
    <row r="230" spans="2:4" ht="15" customHeight="1">
      <c r="B230" s="124"/>
      <c r="C230" s="124"/>
      <c r="D230" s="124"/>
    </row>
    <row r="231" spans="2:4" ht="15" customHeight="1">
      <c r="B231" s="124"/>
      <c r="C231" s="124"/>
      <c r="D231" s="124"/>
    </row>
    <row r="232" spans="2:4" ht="15" customHeight="1">
      <c r="B232" s="124"/>
      <c r="C232" s="124"/>
      <c r="D232" s="124"/>
    </row>
    <row r="233" spans="2:4" ht="15" customHeight="1">
      <c r="B233" s="124"/>
      <c r="C233" s="124"/>
      <c r="D233" s="124"/>
    </row>
    <row r="234" spans="2:4" ht="15" customHeight="1">
      <c r="B234" s="124"/>
      <c r="C234" s="124"/>
      <c r="D234" s="124"/>
    </row>
    <row r="235" spans="2:4" ht="15" customHeight="1">
      <c r="B235" s="124"/>
      <c r="C235" s="124"/>
      <c r="D235" s="124"/>
    </row>
    <row r="236" spans="2:4" ht="15" customHeight="1">
      <c r="B236" s="124"/>
      <c r="C236" s="124"/>
      <c r="D236" s="124"/>
    </row>
    <row r="237" spans="2:4" ht="15" customHeight="1">
      <c r="B237" s="124"/>
      <c r="C237" s="124"/>
      <c r="D237" s="124"/>
    </row>
    <row r="238" spans="2:4" ht="15" customHeight="1">
      <c r="B238" s="124"/>
      <c r="C238" s="124"/>
      <c r="D238" s="124"/>
    </row>
    <row r="239" spans="2:4" ht="15" customHeight="1">
      <c r="B239" s="124"/>
      <c r="C239" s="124"/>
      <c r="D239" s="124"/>
    </row>
    <row r="240" spans="2:4" ht="15" customHeight="1">
      <c r="B240" s="124"/>
      <c r="C240" s="124"/>
      <c r="D240" s="124"/>
    </row>
    <row r="241" spans="2:4" ht="15" customHeight="1">
      <c r="B241" s="124"/>
      <c r="C241" s="124"/>
      <c r="D241" s="124"/>
    </row>
    <row r="242" spans="2:4" ht="15" customHeight="1">
      <c r="B242" s="124"/>
      <c r="C242" s="124"/>
      <c r="D242" s="124"/>
    </row>
    <row r="243" spans="2:4" ht="15" customHeight="1">
      <c r="B243" s="124"/>
      <c r="C243" s="124"/>
      <c r="D243" s="124"/>
    </row>
    <row r="244" spans="2:4" ht="15" customHeight="1">
      <c r="B244" s="124"/>
      <c r="C244" s="124"/>
      <c r="D244" s="124"/>
    </row>
    <row r="245" spans="2:4" ht="15" customHeight="1">
      <c r="B245" s="124"/>
      <c r="C245" s="124"/>
      <c r="D245" s="124"/>
    </row>
    <row r="246" spans="2:4" ht="15" customHeight="1">
      <c r="B246" s="124"/>
      <c r="C246" s="124"/>
      <c r="D246" s="124"/>
    </row>
    <row r="247" spans="2:4" ht="15" customHeight="1">
      <c r="B247" s="124"/>
      <c r="C247" s="124"/>
      <c r="D247" s="124"/>
    </row>
    <row r="248" spans="2:4" ht="15" customHeight="1">
      <c r="B248" s="124"/>
      <c r="C248" s="124"/>
      <c r="D248" s="124"/>
    </row>
    <row r="249" spans="2:4" ht="15" customHeight="1">
      <c r="B249" s="124"/>
      <c r="C249" s="124"/>
      <c r="D249" s="124"/>
    </row>
    <row r="250" spans="2:4" ht="15" customHeight="1">
      <c r="B250" s="124"/>
      <c r="C250" s="124"/>
      <c r="D250" s="124"/>
    </row>
    <row r="251" spans="2:4" ht="15" customHeight="1">
      <c r="B251" s="124"/>
      <c r="C251" s="124"/>
      <c r="D251" s="124"/>
    </row>
    <row r="252" spans="2:4" ht="15" customHeight="1">
      <c r="B252" s="124"/>
      <c r="C252" s="124"/>
      <c r="D252" s="124"/>
    </row>
    <row r="253" spans="2:4" ht="15" customHeight="1">
      <c r="B253" s="124"/>
      <c r="C253" s="124"/>
      <c r="D253" s="124"/>
    </row>
    <row r="254" spans="2:4" ht="15" customHeight="1">
      <c r="B254" s="124"/>
      <c r="C254" s="124"/>
      <c r="D254" s="124"/>
    </row>
    <row r="255" spans="2:4" ht="15" customHeight="1">
      <c r="B255" s="124"/>
      <c r="C255" s="124"/>
      <c r="D255" s="124"/>
    </row>
    <row r="256" spans="2:4" ht="15" customHeight="1">
      <c r="B256" s="124"/>
      <c r="C256" s="124"/>
      <c r="D256" s="124"/>
    </row>
    <row r="257" spans="2:4" ht="15" customHeight="1">
      <c r="B257" s="124"/>
      <c r="C257" s="124"/>
      <c r="D257" s="124"/>
    </row>
    <row r="258" spans="2:4" ht="15" customHeight="1">
      <c r="B258" s="124"/>
      <c r="C258" s="124"/>
      <c r="D258" s="124"/>
    </row>
    <row r="259" spans="2:4" ht="15" customHeight="1">
      <c r="B259" s="124"/>
      <c r="C259" s="124"/>
      <c r="D259" s="124"/>
    </row>
    <row r="260" spans="2:4" ht="15" customHeight="1">
      <c r="B260" s="124"/>
      <c r="C260" s="124"/>
      <c r="D260" s="124"/>
    </row>
    <row r="261" spans="2:4" ht="15" customHeight="1">
      <c r="B261" s="124"/>
      <c r="C261" s="124"/>
      <c r="D261" s="124"/>
    </row>
    <row r="262" spans="2:4" ht="15" customHeight="1">
      <c r="B262" s="124"/>
      <c r="C262" s="124"/>
      <c r="D262" s="124"/>
    </row>
    <row r="263" spans="2:4" ht="15" customHeight="1">
      <c r="B263" s="124"/>
      <c r="C263" s="124"/>
      <c r="D263" s="124"/>
    </row>
    <row r="264" spans="2:4" ht="15" customHeight="1">
      <c r="B264" s="124"/>
      <c r="C264" s="124"/>
      <c r="D264" s="124"/>
    </row>
    <row r="265" spans="2:4" ht="15" customHeight="1">
      <c r="B265" s="124"/>
      <c r="C265" s="124"/>
      <c r="D265" s="124"/>
    </row>
    <row r="266" spans="2:4" ht="15" customHeight="1">
      <c r="B266" s="124"/>
      <c r="C266" s="124"/>
      <c r="D266" s="124"/>
    </row>
    <row r="267" spans="2:4" ht="15" customHeight="1">
      <c r="B267" s="124"/>
      <c r="C267" s="124"/>
      <c r="D267" s="124"/>
    </row>
    <row r="268" spans="2:4" ht="15" customHeight="1">
      <c r="B268" s="124"/>
      <c r="C268" s="124"/>
      <c r="D268" s="124"/>
    </row>
    <row r="269" spans="2:4" ht="15" customHeight="1">
      <c r="B269" s="124"/>
      <c r="C269" s="124"/>
      <c r="D269" s="124"/>
    </row>
    <row r="270" spans="2:4" ht="15" customHeight="1">
      <c r="B270" s="124"/>
      <c r="C270" s="124"/>
      <c r="D270" s="124"/>
    </row>
    <row r="271" spans="2:4" ht="15" customHeight="1">
      <c r="B271" s="124"/>
      <c r="C271" s="124"/>
      <c r="D271" s="124"/>
    </row>
    <row r="272" spans="2:4" ht="15" customHeight="1">
      <c r="B272" s="124"/>
      <c r="C272" s="124"/>
      <c r="D272" s="124"/>
    </row>
    <row r="273" spans="2:4" ht="15" customHeight="1">
      <c r="B273" s="124"/>
      <c r="C273" s="124"/>
      <c r="D273" s="124"/>
    </row>
    <row r="274" spans="2:4" ht="15" customHeight="1">
      <c r="B274" s="124"/>
      <c r="C274" s="124"/>
      <c r="D274" s="124"/>
    </row>
    <row r="275" spans="2:4" ht="15" customHeight="1">
      <c r="B275" s="124"/>
      <c r="C275" s="124"/>
      <c r="D275" s="124"/>
    </row>
    <row r="276" spans="2:4" ht="15" customHeight="1">
      <c r="B276" s="124"/>
      <c r="C276" s="124"/>
      <c r="D276" s="124"/>
    </row>
    <row r="277" spans="2:4" ht="15" customHeight="1">
      <c r="B277" s="124"/>
      <c r="C277" s="124"/>
      <c r="D277" s="124"/>
    </row>
    <row r="278" spans="2:4" ht="15" customHeight="1">
      <c r="B278" s="124"/>
      <c r="C278" s="124"/>
      <c r="D278" s="124"/>
    </row>
    <row r="279" spans="2:4" ht="15" customHeight="1">
      <c r="B279" s="124"/>
      <c r="C279" s="124"/>
      <c r="D279" s="124"/>
    </row>
    <row r="280" spans="2:4" ht="15" customHeight="1">
      <c r="B280" s="124"/>
      <c r="C280" s="124"/>
      <c r="D280" s="124"/>
    </row>
    <row r="281" spans="2:4" ht="15" customHeight="1">
      <c r="B281" s="124"/>
      <c r="C281" s="124"/>
      <c r="D281" s="124"/>
    </row>
    <row r="282" spans="2:4" ht="15" customHeight="1">
      <c r="B282" s="124"/>
      <c r="C282" s="124"/>
      <c r="D282" s="124"/>
    </row>
    <row r="283" spans="2:4" ht="15" customHeight="1">
      <c r="B283" s="124"/>
      <c r="C283" s="124"/>
      <c r="D283" s="124"/>
    </row>
    <row r="284" spans="2:4" ht="15" customHeight="1">
      <c r="B284" s="124"/>
      <c r="C284" s="124"/>
      <c r="D284" s="124"/>
    </row>
    <row r="285" spans="2:4" ht="15" customHeight="1">
      <c r="B285" s="124"/>
      <c r="C285" s="124"/>
      <c r="D285" s="124"/>
    </row>
    <row r="286" spans="2:4" ht="15" customHeight="1">
      <c r="B286" s="124"/>
      <c r="C286" s="124"/>
      <c r="D286" s="124"/>
    </row>
    <row r="287" spans="2:4" ht="15" customHeight="1">
      <c r="B287" s="124"/>
      <c r="C287" s="124"/>
      <c r="D287" s="124"/>
    </row>
    <row r="288" spans="2:4" ht="15" customHeight="1">
      <c r="B288" s="124"/>
      <c r="C288" s="124"/>
      <c r="D288" s="124"/>
    </row>
    <row r="289" spans="2:4" ht="15" customHeight="1">
      <c r="B289" s="124"/>
      <c r="C289" s="124"/>
      <c r="D289" s="124"/>
    </row>
    <row r="290" spans="2:4" ht="15" customHeight="1">
      <c r="B290" s="124"/>
      <c r="C290" s="124"/>
      <c r="D290" s="124"/>
    </row>
    <row r="291" spans="2:4" ht="15" customHeight="1">
      <c r="B291" s="124"/>
      <c r="C291" s="124"/>
      <c r="D291" s="124"/>
    </row>
    <row r="292" spans="2:4" ht="15" customHeight="1">
      <c r="B292" s="124"/>
      <c r="C292" s="124"/>
      <c r="D292" s="124"/>
    </row>
    <row r="293" spans="2:4" ht="15" customHeight="1">
      <c r="B293" s="124"/>
      <c r="C293" s="124"/>
      <c r="D293" s="124"/>
    </row>
    <row r="294" spans="2:4" ht="15" customHeight="1">
      <c r="B294" s="124"/>
      <c r="C294" s="124"/>
      <c r="D294" s="124"/>
    </row>
    <row r="295" spans="2:4" ht="15" customHeight="1">
      <c r="B295" s="124"/>
      <c r="C295" s="124"/>
      <c r="D295" s="124"/>
    </row>
    <row r="296" spans="2:4" ht="15" customHeight="1">
      <c r="B296" s="124"/>
      <c r="C296" s="124"/>
      <c r="D296" s="124"/>
    </row>
    <row r="297" spans="2:4" ht="15" customHeight="1">
      <c r="B297" s="124"/>
      <c r="C297" s="124"/>
      <c r="D297" s="124"/>
    </row>
    <row r="298" spans="2:4" ht="15" customHeight="1">
      <c r="B298" s="124"/>
      <c r="C298" s="124"/>
      <c r="D298" s="124"/>
    </row>
    <row r="299" spans="2:4" ht="15" customHeight="1">
      <c r="B299" s="124"/>
      <c r="C299" s="124"/>
      <c r="D299" s="124"/>
    </row>
    <row r="300" spans="2:4" ht="15" customHeight="1">
      <c r="B300" s="124"/>
      <c r="C300" s="124"/>
      <c r="D300" s="124"/>
    </row>
    <row r="301" spans="2:4" ht="15" customHeight="1">
      <c r="B301" s="124"/>
      <c r="C301" s="124"/>
      <c r="D301" s="124"/>
    </row>
    <row r="302" spans="2:4" ht="15" customHeight="1">
      <c r="B302" s="124"/>
      <c r="C302" s="124"/>
      <c r="D302" s="124"/>
    </row>
    <row r="303" spans="2:4" ht="15" customHeight="1">
      <c r="B303" s="124"/>
      <c r="C303" s="124"/>
      <c r="D303" s="124"/>
    </row>
    <row r="304" spans="2:4" ht="15" customHeight="1">
      <c r="B304" s="124"/>
      <c r="C304" s="124"/>
      <c r="D304" s="124"/>
    </row>
    <row r="305" spans="2:4" ht="15" customHeight="1">
      <c r="B305" s="124"/>
      <c r="C305" s="124"/>
      <c r="D305" s="124"/>
    </row>
    <row r="306" spans="2:4" ht="15" customHeight="1">
      <c r="B306" s="124"/>
      <c r="C306" s="124"/>
      <c r="D306" s="124"/>
    </row>
    <row r="307" spans="2:4" ht="15" customHeight="1">
      <c r="B307" s="124"/>
      <c r="C307" s="124"/>
      <c r="D307" s="124"/>
    </row>
    <row r="308" spans="2:4" ht="15" customHeight="1">
      <c r="B308" s="124"/>
      <c r="C308" s="124"/>
      <c r="D308" s="124"/>
    </row>
    <row r="309" spans="2:4" ht="15" customHeight="1">
      <c r="B309" s="124"/>
      <c r="C309" s="124"/>
      <c r="D309" s="124"/>
    </row>
    <row r="310" spans="2:4" ht="15" customHeight="1">
      <c r="B310" s="124"/>
      <c r="C310" s="124"/>
      <c r="D310" s="124"/>
    </row>
    <row r="311" spans="2:4" ht="15" customHeight="1">
      <c r="B311" s="124"/>
      <c r="C311" s="124"/>
      <c r="D311" s="124"/>
    </row>
    <row r="312" spans="2:4" ht="15" customHeight="1">
      <c r="B312" s="124"/>
      <c r="C312" s="124"/>
      <c r="D312" s="124"/>
    </row>
    <row r="313" spans="2:4" ht="15" customHeight="1">
      <c r="B313" s="124"/>
      <c r="C313" s="124"/>
      <c r="D313" s="124"/>
    </row>
    <row r="314" spans="2:4" ht="15" customHeight="1">
      <c r="B314" s="124"/>
      <c r="C314" s="124"/>
      <c r="D314" s="124"/>
    </row>
    <row r="315" spans="2:4" ht="15" customHeight="1">
      <c r="B315" s="124"/>
      <c r="C315" s="124"/>
      <c r="D315" s="124"/>
    </row>
    <row r="316" spans="2:4" ht="15" customHeight="1">
      <c r="B316" s="124"/>
      <c r="C316" s="124"/>
      <c r="D316" s="124"/>
    </row>
    <row r="317" spans="2:4" ht="15" customHeight="1">
      <c r="B317" s="124"/>
      <c r="C317" s="124"/>
      <c r="D317" s="124"/>
    </row>
    <row r="318" spans="2:4" ht="15" customHeight="1">
      <c r="B318" s="124"/>
      <c r="C318" s="124"/>
      <c r="D318" s="124"/>
    </row>
    <row r="319" spans="2:4" ht="15" customHeight="1">
      <c r="B319" s="124"/>
      <c r="C319" s="124"/>
      <c r="D319" s="124"/>
    </row>
    <row r="320" spans="2:4" ht="15" customHeight="1">
      <c r="B320" s="124"/>
      <c r="C320" s="124"/>
      <c r="D320" s="124"/>
    </row>
    <row r="321" spans="2:4" ht="15" customHeight="1">
      <c r="B321" s="124"/>
      <c r="C321" s="124"/>
      <c r="D321" s="124"/>
    </row>
    <row r="322" spans="2:4" ht="15" customHeight="1">
      <c r="B322" s="124"/>
      <c r="C322" s="124"/>
      <c r="D322" s="124"/>
    </row>
    <row r="323" spans="2:4" ht="15" customHeight="1">
      <c r="B323" s="124"/>
      <c r="C323" s="124"/>
      <c r="D323" s="124"/>
    </row>
    <row r="324" spans="2:4" ht="15" customHeight="1">
      <c r="B324" s="124"/>
      <c r="C324" s="124"/>
      <c r="D324" s="124"/>
    </row>
    <row r="325" spans="2:4" ht="15" customHeight="1">
      <c r="B325" s="124"/>
      <c r="C325" s="124"/>
      <c r="D325" s="124"/>
    </row>
    <row r="326" spans="2:4" ht="15" customHeight="1">
      <c r="B326" s="124"/>
      <c r="C326" s="124"/>
      <c r="D326" s="124"/>
    </row>
    <row r="327" spans="2:4" ht="15" customHeight="1">
      <c r="B327" s="124"/>
      <c r="C327" s="124"/>
      <c r="D327" s="124"/>
    </row>
    <row r="328" spans="2:4" ht="15" customHeight="1">
      <c r="B328" s="124"/>
      <c r="C328" s="124"/>
      <c r="D328" s="124"/>
    </row>
    <row r="329" spans="2:4" ht="15" customHeight="1">
      <c r="B329" s="124"/>
      <c r="C329" s="124"/>
      <c r="D329" s="124"/>
    </row>
    <row r="330" spans="2:4" ht="15" customHeight="1">
      <c r="B330" s="124"/>
      <c r="C330" s="124"/>
      <c r="D330" s="124"/>
    </row>
    <row r="331" spans="2:4" ht="15" customHeight="1">
      <c r="B331" s="124"/>
      <c r="C331" s="124"/>
      <c r="D331" s="124"/>
    </row>
    <row r="332" spans="2:4" ht="15" customHeight="1">
      <c r="B332" s="124"/>
      <c r="C332" s="124"/>
      <c r="D332" s="124"/>
    </row>
    <row r="333" spans="2:4" ht="15" customHeight="1">
      <c r="B333" s="124"/>
      <c r="C333" s="124"/>
      <c r="D333" s="124"/>
    </row>
    <row r="334" spans="2:4" ht="15" customHeight="1">
      <c r="B334" s="124"/>
      <c r="C334" s="124"/>
      <c r="D334" s="124"/>
    </row>
    <row r="335" spans="2:4" ht="15" customHeight="1">
      <c r="B335" s="124"/>
      <c r="C335" s="124"/>
      <c r="D335" s="124"/>
    </row>
    <row r="336" spans="2:4" ht="15" customHeight="1">
      <c r="B336" s="124"/>
      <c r="C336" s="124"/>
      <c r="D336" s="124"/>
    </row>
    <row r="337" spans="2:4" ht="15" customHeight="1">
      <c r="B337" s="124"/>
      <c r="C337" s="124"/>
      <c r="D337" s="124"/>
    </row>
    <row r="338" spans="2:4" ht="15" customHeight="1">
      <c r="B338" s="124"/>
      <c r="C338" s="124"/>
      <c r="D338" s="124"/>
    </row>
    <row r="339" spans="2:4" ht="15" customHeight="1">
      <c r="B339" s="124"/>
      <c r="C339" s="124"/>
      <c r="D339" s="124"/>
    </row>
    <row r="340" spans="2:4" ht="15" customHeight="1">
      <c r="B340" s="124"/>
      <c r="C340" s="124"/>
      <c r="D340" s="124"/>
    </row>
    <row r="341" spans="2:4" ht="15" customHeight="1">
      <c r="B341" s="124"/>
      <c r="C341" s="124"/>
      <c r="D341" s="124"/>
    </row>
    <row r="342" spans="2:4" ht="15" customHeight="1">
      <c r="B342" s="124"/>
      <c r="C342" s="124"/>
      <c r="D342" s="124"/>
    </row>
    <row r="343" spans="2:4" ht="15" customHeight="1">
      <c r="B343" s="124"/>
      <c r="C343" s="124"/>
      <c r="D343" s="124"/>
    </row>
    <row r="344" spans="2:4" ht="15" customHeight="1">
      <c r="B344" s="124"/>
      <c r="C344" s="124"/>
      <c r="D344" s="124"/>
    </row>
    <row r="345" spans="2:4" ht="15" customHeight="1">
      <c r="B345" s="124"/>
      <c r="C345" s="124"/>
      <c r="D345" s="124"/>
    </row>
    <row r="346" spans="2:4" ht="15" customHeight="1">
      <c r="B346" s="124"/>
      <c r="C346" s="124"/>
      <c r="D346" s="124"/>
    </row>
    <row r="347" spans="2:4" ht="15" customHeight="1">
      <c r="B347" s="124"/>
      <c r="C347" s="124"/>
      <c r="D347" s="124"/>
    </row>
    <row r="348" spans="2:4" ht="15" customHeight="1">
      <c r="B348" s="124"/>
      <c r="C348" s="124"/>
      <c r="D348" s="124"/>
    </row>
    <row r="349" spans="2:4" ht="15" customHeight="1">
      <c r="B349" s="124"/>
      <c r="C349" s="124"/>
      <c r="D349" s="124"/>
    </row>
    <row r="350" spans="2:4" ht="15" customHeight="1">
      <c r="B350" s="124"/>
      <c r="C350" s="124"/>
      <c r="D350" s="124"/>
    </row>
    <row r="351" spans="2:4" ht="15" customHeight="1">
      <c r="B351" s="124"/>
      <c r="C351" s="124"/>
      <c r="D351" s="124"/>
    </row>
    <row r="352" spans="2:4" ht="15" customHeight="1">
      <c r="B352" s="124"/>
      <c r="C352" s="124"/>
      <c r="D352" s="124"/>
    </row>
    <row r="353" spans="2:4" ht="15" customHeight="1">
      <c r="B353" s="124"/>
      <c r="C353" s="124"/>
      <c r="D353" s="124"/>
    </row>
    <row r="354" spans="2:4" ht="15" customHeight="1">
      <c r="B354" s="124"/>
      <c r="C354" s="124"/>
      <c r="D354" s="124"/>
    </row>
    <row r="355" spans="2:4" ht="15" customHeight="1">
      <c r="B355" s="124"/>
      <c r="C355" s="124"/>
      <c r="D355" s="124"/>
    </row>
    <row r="356" spans="2:4" ht="15" customHeight="1">
      <c r="B356" s="124"/>
      <c r="C356" s="124"/>
      <c r="D356" s="124"/>
    </row>
    <row r="357" spans="2:4" ht="15" customHeight="1">
      <c r="B357" s="124"/>
      <c r="C357" s="124"/>
      <c r="D357" s="124"/>
    </row>
    <row r="358" spans="2:4" ht="15" customHeight="1">
      <c r="B358" s="124"/>
      <c r="C358" s="124"/>
      <c r="D358" s="124"/>
    </row>
    <row r="359" spans="2:4" ht="15" customHeight="1">
      <c r="B359" s="124"/>
      <c r="C359" s="124"/>
      <c r="D359" s="124"/>
    </row>
    <row r="360" spans="2:4" ht="15" customHeight="1">
      <c r="B360" s="124"/>
      <c r="C360" s="124"/>
      <c r="D360" s="124"/>
    </row>
    <row r="361" spans="2:4" ht="15" customHeight="1">
      <c r="B361" s="124"/>
      <c r="C361" s="124"/>
      <c r="D361" s="124"/>
    </row>
    <row r="362" spans="2:4" ht="15" customHeight="1">
      <c r="B362" s="124"/>
      <c r="C362" s="124"/>
      <c r="D362" s="124"/>
    </row>
    <row r="363" spans="2:4" ht="15" customHeight="1">
      <c r="B363" s="124"/>
      <c r="C363" s="124"/>
      <c r="D363" s="124"/>
    </row>
    <row r="364" spans="2:4" ht="15" customHeight="1">
      <c r="B364" s="124"/>
      <c r="C364" s="124"/>
      <c r="D364" s="124"/>
    </row>
    <row r="365" spans="2:4" ht="15" customHeight="1">
      <c r="B365" s="124"/>
      <c r="C365" s="124"/>
      <c r="D365" s="124"/>
    </row>
    <row r="366" spans="2:4" ht="15" customHeight="1">
      <c r="B366" s="124"/>
      <c r="C366" s="124"/>
      <c r="D366" s="124"/>
    </row>
    <row r="367" spans="2:4" ht="15" customHeight="1">
      <c r="B367" s="124"/>
      <c r="C367" s="124"/>
      <c r="D367" s="124"/>
    </row>
    <row r="368" spans="2:4" ht="15" customHeight="1">
      <c r="B368" s="124"/>
      <c r="C368" s="124"/>
      <c r="D368" s="124"/>
    </row>
    <row r="369" spans="2:4" ht="15" customHeight="1">
      <c r="B369" s="124"/>
      <c r="C369" s="124"/>
      <c r="D369" s="124"/>
    </row>
    <row r="370" spans="2:4" ht="15" customHeight="1">
      <c r="B370" s="124"/>
      <c r="C370" s="124"/>
      <c r="D370" s="124"/>
    </row>
    <row r="371" spans="2:4" ht="15" customHeight="1">
      <c r="B371" s="124"/>
      <c r="C371" s="124"/>
      <c r="D371" s="124"/>
    </row>
    <row r="372" spans="2:4" ht="15" customHeight="1">
      <c r="B372" s="124"/>
      <c r="C372" s="124"/>
      <c r="D372" s="124"/>
    </row>
    <row r="373" spans="2:4" ht="15" customHeight="1">
      <c r="B373" s="124"/>
      <c r="C373" s="124"/>
      <c r="D373" s="124"/>
    </row>
    <row r="374" spans="2:4" ht="15" customHeight="1">
      <c r="B374" s="124"/>
      <c r="C374" s="124"/>
      <c r="D374" s="124"/>
    </row>
    <row r="375" spans="2:4" ht="15" customHeight="1">
      <c r="B375" s="124"/>
      <c r="C375" s="124"/>
      <c r="D375" s="124"/>
    </row>
    <row r="376" spans="2:4" ht="15" customHeight="1">
      <c r="B376" s="124"/>
      <c r="C376" s="124"/>
      <c r="D376" s="124"/>
    </row>
    <row r="377" spans="2:4" ht="15" customHeight="1">
      <c r="B377" s="124"/>
      <c r="C377" s="124"/>
      <c r="D377" s="124"/>
    </row>
    <row r="378" spans="2:4" ht="15" customHeight="1">
      <c r="B378" s="124"/>
      <c r="C378" s="124"/>
      <c r="D378" s="124"/>
    </row>
    <row r="379" spans="2:4" ht="15" customHeight="1">
      <c r="B379" s="124"/>
      <c r="C379" s="124"/>
      <c r="D379" s="124"/>
    </row>
    <row r="380" spans="2:4" ht="15" customHeight="1">
      <c r="B380" s="124"/>
      <c r="C380" s="124"/>
      <c r="D380" s="124"/>
    </row>
    <row r="381" spans="2:4" ht="15" customHeight="1">
      <c r="B381" s="124"/>
      <c r="C381" s="124"/>
      <c r="D381" s="124"/>
    </row>
    <row r="382" spans="2:4" ht="15" customHeight="1">
      <c r="B382" s="124"/>
      <c r="C382" s="124"/>
      <c r="D382" s="124"/>
    </row>
    <row r="383" spans="2:4" ht="15" customHeight="1">
      <c r="B383" s="124"/>
      <c r="C383" s="124"/>
      <c r="D383" s="124"/>
    </row>
    <row r="384" spans="2:4" ht="15" customHeight="1">
      <c r="B384" s="124"/>
      <c r="C384" s="124"/>
      <c r="D384" s="124"/>
    </row>
    <row r="385" spans="2:4" ht="15" customHeight="1">
      <c r="B385" s="124"/>
      <c r="C385" s="124"/>
      <c r="D385" s="124"/>
    </row>
    <row r="386" spans="2:4" ht="15" customHeight="1">
      <c r="B386" s="124"/>
      <c r="C386" s="124"/>
      <c r="D386" s="124"/>
    </row>
    <row r="387" spans="2:4" ht="15" customHeight="1">
      <c r="B387" s="124"/>
      <c r="C387" s="124"/>
      <c r="D387" s="124"/>
    </row>
    <row r="388" spans="2:4" ht="15" customHeight="1">
      <c r="B388" s="124"/>
      <c r="C388" s="124"/>
      <c r="D388" s="124"/>
    </row>
    <row r="389" spans="2:4" ht="15" customHeight="1">
      <c r="B389" s="124"/>
      <c r="C389" s="124"/>
      <c r="D389" s="124"/>
    </row>
    <row r="390" spans="2:4" ht="15" customHeight="1">
      <c r="B390" s="124"/>
      <c r="C390" s="124"/>
      <c r="D390" s="124"/>
    </row>
    <row r="391" spans="2:4" ht="15" customHeight="1">
      <c r="B391" s="124"/>
      <c r="C391" s="124"/>
      <c r="D391" s="124"/>
    </row>
    <row r="392" spans="2:4" ht="15" customHeight="1">
      <c r="B392" s="124"/>
      <c r="C392" s="124"/>
      <c r="D392" s="124"/>
    </row>
    <row r="393" spans="2:4" ht="15" customHeight="1">
      <c r="B393" s="124"/>
      <c r="C393" s="124"/>
      <c r="D393" s="124"/>
    </row>
    <row r="394" spans="2:4" ht="15" customHeight="1">
      <c r="B394" s="124"/>
      <c r="C394" s="124"/>
      <c r="D394" s="124"/>
    </row>
    <row r="395" spans="2:4" ht="15" customHeight="1">
      <c r="B395" s="124"/>
      <c r="C395" s="124"/>
      <c r="D395" s="124"/>
    </row>
    <row r="396" spans="2:4" ht="15" customHeight="1">
      <c r="B396" s="124"/>
      <c r="C396" s="124"/>
      <c r="D396" s="124"/>
    </row>
    <row r="397" spans="2:4" ht="15" customHeight="1">
      <c r="B397" s="124"/>
      <c r="C397" s="124"/>
      <c r="D397" s="124"/>
    </row>
    <row r="398" spans="2:4" ht="15" customHeight="1">
      <c r="B398" s="124"/>
      <c r="C398" s="124"/>
      <c r="D398" s="124"/>
    </row>
    <row r="399" spans="2:4" ht="15" customHeight="1">
      <c r="B399" s="124"/>
      <c r="C399" s="124"/>
      <c r="D399" s="124"/>
    </row>
    <row r="400" spans="2:4" ht="15" customHeight="1">
      <c r="B400" s="124"/>
      <c r="C400" s="124"/>
      <c r="D400" s="124"/>
    </row>
    <row r="401" spans="2:4" ht="15" customHeight="1">
      <c r="B401" s="124"/>
      <c r="C401" s="124"/>
      <c r="D401" s="124"/>
    </row>
    <row r="402" spans="2:4" ht="15" customHeight="1">
      <c r="B402" s="124"/>
      <c r="C402" s="124"/>
      <c r="D402" s="124"/>
    </row>
    <row r="403" spans="2:4" ht="15" customHeight="1">
      <c r="B403" s="124"/>
      <c r="C403" s="124"/>
      <c r="D403" s="124"/>
    </row>
    <row r="404" spans="2:4" ht="15" customHeight="1">
      <c r="B404" s="124"/>
      <c r="C404" s="124"/>
      <c r="D404" s="124"/>
    </row>
    <row r="405" spans="2:4" ht="15" customHeight="1">
      <c r="B405" s="124"/>
      <c r="C405" s="124"/>
      <c r="D405" s="124"/>
    </row>
    <row r="406" spans="2:4" ht="15" customHeight="1">
      <c r="B406" s="124"/>
      <c r="C406" s="124"/>
      <c r="D406" s="124"/>
    </row>
    <row r="407" spans="2:4" ht="15" customHeight="1">
      <c r="B407" s="124"/>
      <c r="C407" s="124"/>
      <c r="D407" s="124"/>
    </row>
    <row r="408" spans="2:4" ht="15" customHeight="1">
      <c r="B408" s="124"/>
      <c r="C408" s="124"/>
      <c r="D408" s="124"/>
    </row>
    <row r="409" spans="2:4" ht="15" customHeight="1">
      <c r="B409" s="124"/>
      <c r="C409" s="124"/>
      <c r="D409" s="124"/>
    </row>
    <row r="410" spans="2:4" ht="15" customHeight="1">
      <c r="B410" s="124"/>
      <c r="C410" s="124"/>
      <c r="D410" s="124"/>
    </row>
    <row r="411" spans="2:4" ht="15" customHeight="1">
      <c r="B411" s="124"/>
      <c r="C411" s="124"/>
      <c r="D411" s="124"/>
    </row>
    <row r="412" spans="2:4" ht="15" customHeight="1">
      <c r="B412" s="124"/>
      <c r="C412" s="124"/>
      <c r="D412" s="124"/>
    </row>
    <row r="413" spans="2:4" ht="15" customHeight="1">
      <c r="B413" s="124"/>
      <c r="C413" s="124"/>
      <c r="D413" s="124"/>
    </row>
    <row r="414" spans="2:4" ht="15" customHeight="1">
      <c r="B414" s="124"/>
      <c r="C414" s="124"/>
      <c r="D414" s="124"/>
    </row>
    <row r="415" spans="2:4" ht="15" customHeight="1">
      <c r="B415" s="124"/>
      <c r="C415" s="124"/>
      <c r="D415" s="124"/>
    </row>
    <row r="416" spans="2:4" ht="15" customHeight="1">
      <c r="B416" s="124"/>
      <c r="C416" s="124"/>
      <c r="D416" s="124"/>
    </row>
    <row r="417" spans="2:4" ht="15" customHeight="1">
      <c r="B417" s="124"/>
      <c r="C417" s="124"/>
      <c r="D417" s="124"/>
    </row>
    <row r="418" spans="2:4" ht="15" customHeight="1">
      <c r="B418" s="124"/>
      <c r="C418" s="124"/>
      <c r="D418" s="124"/>
    </row>
    <row r="419" spans="2:4" ht="15" customHeight="1">
      <c r="B419" s="124"/>
      <c r="C419" s="124"/>
      <c r="D419" s="124"/>
    </row>
    <row r="420" spans="2:4" ht="15" customHeight="1">
      <c r="B420" s="124"/>
      <c r="C420" s="124"/>
      <c r="D420" s="124"/>
    </row>
    <row r="421" spans="2:4" ht="15" customHeight="1">
      <c r="B421" s="124"/>
      <c r="C421" s="124"/>
      <c r="D421" s="124"/>
    </row>
    <row r="422" spans="2:4" ht="15" customHeight="1">
      <c r="B422" s="124"/>
      <c r="C422" s="124"/>
      <c r="D422" s="124"/>
    </row>
    <row r="423" spans="2:4" ht="15" customHeight="1">
      <c r="B423" s="124"/>
      <c r="C423" s="124"/>
      <c r="D423" s="124"/>
    </row>
    <row r="424" spans="2:4" ht="15" customHeight="1">
      <c r="B424" s="124"/>
      <c r="C424" s="124"/>
      <c r="D424" s="124"/>
    </row>
    <row r="425" spans="2:4" ht="15" customHeight="1">
      <c r="B425" s="124"/>
      <c r="C425" s="124"/>
      <c r="D425" s="124"/>
    </row>
    <row r="426" spans="2:4" ht="15" customHeight="1">
      <c r="B426" s="124"/>
      <c r="C426" s="124"/>
      <c r="D426" s="124"/>
    </row>
    <row r="427" spans="2:4" ht="15" customHeight="1">
      <c r="B427" s="124"/>
      <c r="C427" s="124"/>
      <c r="D427" s="124"/>
    </row>
    <row r="428" spans="2:4" ht="15" customHeight="1">
      <c r="B428" s="124"/>
      <c r="C428" s="124"/>
      <c r="D428" s="124"/>
    </row>
    <row r="429" spans="2:4" ht="15" customHeight="1">
      <c r="B429" s="124"/>
      <c r="C429" s="124"/>
      <c r="D429" s="124"/>
    </row>
    <row r="430" spans="2:4" ht="15" customHeight="1">
      <c r="B430" s="124"/>
      <c r="C430" s="124"/>
      <c r="D430" s="124"/>
    </row>
    <row r="431" spans="2:4" ht="15" customHeight="1">
      <c r="B431" s="124"/>
      <c r="C431" s="124"/>
      <c r="D431" s="124"/>
    </row>
    <row r="432" spans="2:4" ht="15" customHeight="1">
      <c r="B432" s="124"/>
      <c r="C432" s="124"/>
      <c r="D432" s="124"/>
    </row>
    <row r="433" spans="2:4" ht="15" customHeight="1">
      <c r="B433" s="124"/>
      <c r="C433" s="124"/>
      <c r="D433" s="124"/>
    </row>
    <row r="434" spans="2:4" ht="15" customHeight="1">
      <c r="B434" s="124"/>
      <c r="C434" s="124"/>
      <c r="D434" s="124"/>
    </row>
    <row r="435" spans="2:4" ht="15" customHeight="1">
      <c r="B435" s="124"/>
      <c r="C435" s="124"/>
      <c r="D435" s="124"/>
    </row>
    <row r="436" spans="2:4" ht="15" customHeight="1">
      <c r="B436" s="124"/>
      <c r="C436" s="124"/>
      <c r="D436" s="124"/>
    </row>
    <row r="437" spans="2:4" ht="15" customHeight="1">
      <c r="B437" s="124"/>
      <c r="C437" s="124"/>
      <c r="D437" s="124"/>
    </row>
    <row r="438" spans="2:4" ht="15" customHeight="1">
      <c r="B438" s="124"/>
      <c r="C438" s="124"/>
      <c r="D438" s="124"/>
    </row>
    <row r="439" spans="2:4" ht="15" customHeight="1">
      <c r="B439" s="124"/>
      <c r="C439" s="124"/>
      <c r="D439" s="124"/>
    </row>
    <row r="440" spans="2:4" ht="15" customHeight="1">
      <c r="B440" s="124"/>
      <c r="C440" s="124"/>
      <c r="D440" s="124"/>
    </row>
    <row r="441" spans="2:4" ht="15" customHeight="1">
      <c r="B441" s="124"/>
      <c r="C441" s="124"/>
      <c r="D441" s="124"/>
    </row>
    <row r="442" spans="2:4" ht="15" customHeight="1">
      <c r="B442" s="124"/>
      <c r="C442" s="124"/>
      <c r="D442" s="124"/>
    </row>
    <row r="443" spans="2:4" ht="15" customHeight="1">
      <c r="B443" s="124"/>
      <c r="C443" s="124"/>
      <c r="D443" s="124"/>
    </row>
    <row r="444" spans="2:4" ht="15" customHeight="1">
      <c r="B444" s="124"/>
      <c r="C444" s="124"/>
      <c r="D444" s="124"/>
    </row>
    <row r="445" spans="2:4" ht="15" customHeight="1">
      <c r="B445" s="124"/>
      <c r="C445" s="124"/>
      <c r="D445" s="124"/>
    </row>
    <row r="446" spans="2:4" ht="15" customHeight="1">
      <c r="B446" s="124"/>
      <c r="C446" s="124"/>
      <c r="D446" s="124"/>
    </row>
    <row r="447" spans="2:4" ht="15" customHeight="1">
      <c r="B447" s="124"/>
      <c r="C447" s="124"/>
      <c r="D447" s="124"/>
    </row>
    <row r="448" spans="2:4" ht="15" customHeight="1">
      <c r="B448" s="124"/>
      <c r="C448" s="124"/>
      <c r="D448" s="124"/>
    </row>
    <row r="449" spans="2:4" ht="15" customHeight="1">
      <c r="B449" s="124"/>
      <c r="C449" s="124"/>
      <c r="D449" s="124"/>
    </row>
    <row r="450" spans="2:4" ht="15" customHeight="1">
      <c r="B450" s="124"/>
      <c r="C450" s="124"/>
      <c r="D450" s="124"/>
    </row>
    <row r="451" spans="2:4" ht="15" customHeight="1">
      <c r="B451" s="124"/>
      <c r="C451" s="124"/>
      <c r="D451" s="124"/>
    </row>
    <row r="452" spans="2:4" ht="15" customHeight="1">
      <c r="B452" s="124"/>
      <c r="C452" s="124"/>
      <c r="D452" s="124"/>
    </row>
    <row r="453" spans="2:4" ht="15" customHeight="1">
      <c r="B453" s="124"/>
      <c r="C453" s="124"/>
      <c r="D453" s="124"/>
    </row>
    <row r="454" spans="2:4" ht="15" customHeight="1">
      <c r="B454" s="124"/>
      <c r="C454" s="124"/>
      <c r="D454" s="124"/>
    </row>
    <row r="455" spans="2:4" ht="15" customHeight="1">
      <c r="B455" s="124"/>
      <c r="C455" s="124"/>
      <c r="D455" s="124"/>
    </row>
    <row r="456" spans="2:4" ht="15" customHeight="1">
      <c r="B456" s="124"/>
      <c r="C456" s="124"/>
      <c r="D456" s="124"/>
    </row>
    <row r="457" spans="2:4" ht="15" customHeight="1">
      <c r="B457" s="124"/>
      <c r="C457" s="124"/>
      <c r="D457" s="124"/>
    </row>
    <row r="458" spans="2:4" ht="15" customHeight="1">
      <c r="B458" s="124"/>
      <c r="C458" s="124"/>
      <c r="D458" s="124"/>
    </row>
    <row r="459" spans="2:4" ht="15" customHeight="1">
      <c r="B459" s="124"/>
      <c r="C459" s="124"/>
      <c r="D459" s="124"/>
    </row>
    <row r="460" spans="2:4" ht="15" customHeight="1">
      <c r="B460" s="124"/>
      <c r="C460" s="124"/>
      <c r="D460" s="124"/>
    </row>
    <row r="461" spans="2:4" ht="15" customHeight="1">
      <c r="B461" s="124"/>
      <c r="C461" s="124"/>
      <c r="D461" s="124"/>
    </row>
    <row r="462" spans="2:4" ht="15" customHeight="1">
      <c r="B462" s="124"/>
      <c r="C462" s="124"/>
      <c r="D462" s="124"/>
    </row>
    <row r="463" spans="2:4" ht="15" customHeight="1">
      <c r="B463" s="124"/>
      <c r="C463" s="124"/>
      <c r="D463" s="124"/>
    </row>
    <row r="464" spans="2:4" ht="15" customHeight="1">
      <c r="B464" s="124"/>
      <c r="C464" s="124"/>
      <c r="D464" s="124"/>
    </row>
    <row r="465" spans="2:4" ht="15" customHeight="1">
      <c r="B465" s="124"/>
      <c r="C465" s="124"/>
      <c r="D465" s="124"/>
    </row>
    <row r="466" spans="2:4" ht="15" customHeight="1">
      <c r="B466" s="124"/>
      <c r="C466" s="124"/>
      <c r="D466" s="124"/>
    </row>
    <row r="467" spans="2:4" ht="15" customHeight="1">
      <c r="B467" s="124"/>
      <c r="C467" s="124"/>
      <c r="D467" s="124"/>
    </row>
    <row r="468" spans="2:4" ht="15" customHeight="1">
      <c r="B468" s="124"/>
      <c r="C468" s="124"/>
      <c r="D468" s="124"/>
    </row>
    <row r="469" spans="2:4" ht="15" customHeight="1">
      <c r="B469" s="124"/>
      <c r="C469" s="124"/>
      <c r="D469" s="124"/>
    </row>
    <row r="470" spans="2:4" ht="15" customHeight="1">
      <c r="B470" s="124"/>
      <c r="C470" s="124"/>
      <c r="D470" s="124"/>
    </row>
    <row r="471" spans="2:4" ht="15" customHeight="1">
      <c r="B471" s="124"/>
      <c r="C471" s="124"/>
      <c r="D471" s="124"/>
    </row>
    <row r="472" spans="2:4" ht="15" customHeight="1">
      <c r="B472" s="124"/>
      <c r="C472" s="124"/>
      <c r="D472" s="124"/>
    </row>
    <row r="473" spans="2:4" ht="15" customHeight="1">
      <c r="B473" s="124"/>
      <c r="C473" s="124"/>
      <c r="D473" s="124"/>
    </row>
    <row r="474" spans="2:4" ht="15" customHeight="1">
      <c r="B474" s="124"/>
      <c r="C474" s="124"/>
      <c r="D474" s="124"/>
    </row>
    <row r="475" spans="2:4" ht="15" customHeight="1">
      <c r="B475" s="124"/>
      <c r="C475" s="124"/>
      <c r="D475" s="124"/>
    </row>
    <row r="476" spans="2:4" ht="15" customHeight="1">
      <c r="B476" s="124"/>
      <c r="C476" s="124"/>
      <c r="D476" s="124"/>
    </row>
    <row r="477" spans="2:4" ht="15" customHeight="1">
      <c r="B477" s="124"/>
      <c r="C477" s="124"/>
      <c r="D477" s="124"/>
    </row>
    <row r="478" spans="2:4" ht="15" customHeight="1">
      <c r="B478" s="124"/>
      <c r="C478" s="124"/>
      <c r="D478" s="124"/>
    </row>
    <row r="479" spans="2:4" ht="15" customHeight="1">
      <c r="B479" s="124"/>
      <c r="C479" s="124"/>
      <c r="D479" s="124"/>
    </row>
    <row r="480" spans="2:4" ht="15" customHeight="1">
      <c r="B480" s="124"/>
      <c r="C480" s="124"/>
      <c r="D480" s="124"/>
    </row>
    <row r="481" spans="2:4" ht="15" customHeight="1">
      <c r="B481" s="124"/>
      <c r="C481" s="124"/>
      <c r="D481" s="124"/>
    </row>
    <row r="482" spans="2:4" ht="15" customHeight="1">
      <c r="B482" s="124"/>
      <c r="C482" s="124"/>
      <c r="D482" s="124"/>
    </row>
    <row r="483" spans="2:4" ht="15" customHeight="1">
      <c r="B483" s="124"/>
      <c r="C483" s="124"/>
      <c r="D483" s="124"/>
    </row>
    <row r="484" spans="2:4" ht="15" customHeight="1">
      <c r="B484" s="124"/>
      <c r="C484" s="124"/>
      <c r="D484" s="124"/>
    </row>
    <row r="485" spans="2:4" ht="15" customHeight="1">
      <c r="B485" s="124"/>
      <c r="C485" s="124"/>
      <c r="D485" s="124"/>
    </row>
    <row r="486" spans="2:4" ht="15" customHeight="1">
      <c r="B486" s="124"/>
      <c r="C486" s="124"/>
      <c r="D486" s="124"/>
    </row>
    <row r="487" spans="2:4" ht="15" customHeight="1">
      <c r="B487" s="124"/>
      <c r="C487" s="124"/>
      <c r="D487" s="124"/>
    </row>
    <row r="488" spans="2:4" ht="15" customHeight="1">
      <c r="B488" s="124"/>
      <c r="C488" s="124"/>
      <c r="D488" s="124"/>
    </row>
    <row r="489" spans="2:4" ht="15" customHeight="1">
      <c r="B489" s="124"/>
      <c r="C489" s="124"/>
      <c r="D489" s="124"/>
    </row>
    <row r="490" spans="2:4" ht="15" customHeight="1">
      <c r="B490" s="124"/>
      <c r="C490" s="124"/>
      <c r="D490" s="124"/>
    </row>
    <row r="491" spans="2:4" ht="15" customHeight="1">
      <c r="B491" s="124"/>
      <c r="C491" s="124"/>
      <c r="D491" s="124"/>
    </row>
    <row r="492" spans="2:4" ht="15" customHeight="1">
      <c r="B492" s="124"/>
      <c r="C492" s="124"/>
      <c r="D492" s="124"/>
    </row>
    <row r="493" spans="2:4" ht="15" customHeight="1">
      <c r="B493" s="124"/>
      <c r="C493" s="124"/>
      <c r="D493" s="124"/>
    </row>
    <row r="494" spans="2:4" ht="15" customHeight="1">
      <c r="B494" s="124"/>
      <c r="C494" s="124"/>
      <c r="D494" s="124"/>
    </row>
    <row r="495" spans="2:4" ht="15" customHeight="1">
      <c r="B495" s="124"/>
      <c r="C495" s="124"/>
      <c r="D495" s="124"/>
    </row>
    <row r="496" spans="2:4" ht="15" customHeight="1">
      <c r="B496" s="124"/>
      <c r="C496" s="124"/>
      <c r="D496" s="124"/>
    </row>
    <row r="497" spans="2:4" ht="15" customHeight="1">
      <c r="B497" s="124"/>
      <c r="C497" s="124"/>
      <c r="D497" s="124"/>
    </row>
    <row r="498" spans="2:4" ht="15" customHeight="1">
      <c r="B498" s="124"/>
      <c r="C498" s="124"/>
      <c r="D498" s="124"/>
    </row>
    <row r="499" spans="2:4" ht="15" customHeight="1">
      <c r="B499" s="124"/>
      <c r="C499" s="124"/>
      <c r="D499" s="124"/>
    </row>
    <row r="500" spans="2:4" ht="15" customHeight="1">
      <c r="B500" s="124"/>
      <c r="C500" s="124"/>
      <c r="D500" s="124"/>
    </row>
    <row r="501" spans="2:4" ht="15" customHeight="1">
      <c r="B501" s="124"/>
      <c r="C501" s="124"/>
      <c r="D501" s="124"/>
    </row>
    <row r="502" spans="2:4" ht="15" customHeight="1">
      <c r="B502" s="124"/>
      <c r="C502" s="124"/>
      <c r="D502" s="124"/>
    </row>
    <row r="503" spans="2:4" ht="15" customHeight="1">
      <c r="B503" s="124"/>
      <c r="C503" s="124"/>
      <c r="D503" s="124"/>
    </row>
    <row r="504" spans="2:4" ht="15" customHeight="1">
      <c r="B504" s="124"/>
      <c r="C504" s="124"/>
      <c r="D504" s="124"/>
    </row>
    <row r="505" spans="2:4" ht="15" customHeight="1">
      <c r="B505" s="124"/>
      <c r="C505" s="124"/>
      <c r="D505" s="124"/>
    </row>
    <row r="506" spans="2:4" ht="15" customHeight="1">
      <c r="B506" s="124"/>
      <c r="C506" s="124"/>
      <c r="D506" s="124"/>
    </row>
    <row r="507" spans="2:4" ht="15" customHeight="1">
      <c r="B507" s="124"/>
      <c r="C507" s="124"/>
      <c r="D507" s="124"/>
    </row>
    <row r="508" spans="2:4" ht="15" customHeight="1">
      <c r="B508" s="124"/>
      <c r="C508" s="124"/>
      <c r="D508" s="124"/>
    </row>
    <row r="509" spans="2:4" ht="15" customHeight="1">
      <c r="B509" s="124"/>
      <c r="C509" s="124"/>
      <c r="D509" s="124"/>
    </row>
    <row r="510" spans="2:4" ht="15" customHeight="1">
      <c r="B510" s="124"/>
      <c r="C510" s="124"/>
      <c r="D510" s="124"/>
    </row>
    <row r="511" spans="2:4" ht="15" customHeight="1">
      <c r="B511" s="124"/>
      <c r="C511" s="124"/>
      <c r="D511" s="124"/>
    </row>
    <row r="512" spans="2:4" ht="15" customHeight="1">
      <c r="B512" s="124"/>
      <c r="C512" s="124"/>
      <c r="D512" s="124"/>
    </row>
    <row r="513" spans="2:4" ht="15" customHeight="1">
      <c r="B513" s="124"/>
      <c r="C513" s="124"/>
      <c r="D513" s="124"/>
    </row>
    <row r="514" spans="2:4" ht="15" customHeight="1">
      <c r="B514" s="124"/>
      <c r="C514" s="124"/>
      <c r="D514" s="124"/>
    </row>
    <row r="515" spans="2:4" ht="15" customHeight="1">
      <c r="B515" s="124"/>
      <c r="C515" s="124"/>
      <c r="D515" s="124"/>
    </row>
    <row r="516" spans="2:4" ht="15" customHeight="1">
      <c r="B516" s="124"/>
      <c r="C516" s="124"/>
      <c r="D516" s="124"/>
    </row>
    <row r="517" spans="2:4" ht="15" customHeight="1">
      <c r="B517" s="124"/>
      <c r="C517" s="124"/>
      <c r="D517" s="124"/>
    </row>
    <row r="518" spans="2:4" ht="15" customHeight="1">
      <c r="B518" s="124"/>
      <c r="C518" s="124"/>
      <c r="D518" s="124"/>
    </row>
    <row r="519" spans="2:4" ht="15" customHeight="1">
      <c r="B519" s="124"/>
      <c r="C519" s="124"/>
      <c r="D519" s="124"/>
    </row>
    <row r="520" spans="2:4" ht="15" customHeight="1">
      <c r="B520" s="124"/>
      <c r="C520" s="124"/>
      <c r="D520" s="124"/>
    </row>
    <row r="521" spans="2:4" ht="15" customHeight="1">
      <c r="B521" s="124"/>
      <c r="C521" s="124"/>
      <c r="D521" s="124"/>
    </row>
    <row r="522" spans="2:4" ht="15" customHeight="1">
      <c r="B522" s="124"/>
      <c r="C522" s="124"/>
      <c r="D522" s="124"/>
    </row>
    <row r="523" spans="2:4" ht="15" customHeight="1">
      <c r="B523" s="124"/>
      <c r="C523" s="124"/>
      <c r="D523" s="124"/>
    </row>
    <row r="524" spans="2:4" ht="15" customHeight="1">
      <c r="B524" s="124"/>
      <c r="C524" s="124"/>
      <c r="D524" s="124"/>
    </row>
    <row r="525" spans="2:4" ht="15" customHeight="1">
      <c r="B525" s="124"/>
      <c r="C525" s="124"/>
      <c r="D525" s="124"/>
    </row>
    <row r="526" spans="2:4" ht="15" customHeight="1">
      <c r="B526" s="124"/>
      <c r="C526" s="124"/>
      <c r="D526" s="124"/>
    </row>
    <row r="527" spans="2:4" ht="15" customHeight="1">
      <c r="B527" s="124"/>
      <c r="C527" s="124"/>
      <c r="D527" s="124"/>
    </row>
    <row r="528" spans="2:4" ht="15" customHeight="1">
      <c r="B528" s="124"/>
      <c r="C528" s="124"/>
      <c r="D528" s="124"/>
    </row>
    <row r="529" spans="2:4" ht="15" customHeight="1">
      <c r="B529" s="124"/>
      <c r="C529" s="124"/>
      <c r="D529" s="124"/>
    </row>
    <row r="530" spans="2:4" ht="15" customHeight="1">
      <c r="B530" s="124"/>
      <c r="C530" s="124"/>
      <c r="D530" s="124"/>
    </row>
    <row r="531" spans="2:4" ht="15" customHeight="1">
      <c r="B531" s="124"/>
      <c r="C531" s="124"/>
      <c r="D531" s="124"/>
    </row>
    <row r="532" spans="2:4" ht="15" customHeight="1">
      <c r="B532" s="124"/>
      <c r="C532" s="124"/>
      <c r="D532" s="124"/>
    </row>
    <row r="533" spans="2:4" ht="15" customHeight="1">
      <c r="B533" s="124"/>
      <c r="C533" s="124"/>
      <c r="D533" s="124"/>
    </row>
    <row r="534" spans="2:4" ht="15" customHeight="1">
      <c r="B534" s="124"/>
      <c r="C534" s="124"/>
      <c r="D534" s="124"/>
    </row>
    <row r="535" spans="2:4" ht="15" customHeight="1">
      <c r="B535" s="124"/>
      <c r="C535" s="124"/>
      <c r="D535" s="124"/>
    </row>
    <row r="536" spans="2:4" ht="15" customHeight="1">
      <c r="B536" s="124"/>
      <c r="C536" s="124"/>
      <c r="D536" s="124"/>
    </row>
    <row r="537" spans="2:4" ht="15" customHeight="1">
      <c r="B537" s="124"/>
      <c r="C537" s="124"/>
      <c r="D537" s="124"/>
    </row>
    <row r="538" spans="2:4" ht="15" customHeight="1">
      <c r="B538" s="124"/>
      <c r="C538" s="124"/>
      <c r="D538" s="124"/>
    </row>
    <row r="539" spans="2:4" ht="15" customHeight="1">
      <c r="B539" s="124"/>
      <c r="C539" s="124"/>
      <c r="D539" s="124"/>
    </row>
    <row r="540" spans="2:4" ht="15" customHeight="1">
      <c r="B540" s="124"/>
      <c r="C540" s="124"/>
      <c r="D540" s="124"/>
    </row>
    <row r="541" spans="2:4" ht="15" customHeight="1">
      <c r="B541" s="124"/>
      <c r="C541" s="124"/>
      <c r="D541" s="124"/>
    </row>
    <row r="542" spans="2:4" ht="15" customHeight="1">
      <c r="B542" s="124"/>
      <c r="C542" s="124"/>
      <c r="D542" s="124"/>
    </row>
    <row r="543" spans="2:4" ht="15" customHeight="1">
      <c r="B543" s="124"/>
      <c r="C543" s="124"/>
      <c r="D543" s="124"/>
    </row>
    <row r="544" spans="2:4" ht="15" customHeight="1">
      <c r="B544" s="124"/>
      <c r="C544" s="124"/>
      <c r="D544" s="124"/>
    </row>
    <row r="545" spans="2:4" ht="15" customHeight="1">
      <c r="B545" s="124"/>
      <c r="C545" s="124"/>
      <c r="D545" s="124"/>
    </row>
    <row r="546" spans="2:4" ht="15" customHeight="1">
      <c r="B546" s="124"/>
      <c r="C546" s="124"/>
      <c r="D546" s="124"/>
    </row>
    <row r="547" spans="2:4" ht="15" customHeight="1">
      <c r="B547" s="124"/>
      <c r="C547" s="124"/>
      <c r="D547" s="124"/>
    </row>
    <row r="548" spans="2:4" ht="15" customHeight="1">
      <c r="B548" s="124"/>
      <c r="C548" s="124"/>
      <c r="D548" s="124"/>
    </row>
    <row r="549" spans="2:4" ht="15" customHeight="1">
      <c r="B549" s="124"/>
      <c r="C549" s="124"/>
      <c r="D549" s="124"/>
    </row>
    <row r="550" spans="2:4" ht="15" customHeight="1">
      <c r="B550" s="124"/>
      <c r="C550" s="124"/>
      <c r="D550" s="124"/>
    </row>
    <row r="551" spans="2:4" ht="15" customHeight="1">
      <c r="B551" s="124"/>
      <c r="C551" s="124"/>
      <c r="D551" s="124"/>
    </row>
    <row r="552" spans="2:4" ht="15" customHeight="1">
      <c r="B552" s="124"/>
      <c r="C552" s="124"/>
      <c r="D552" s="124"/>
    </row>
    <row r="553" spans="2:4" ht="15" customHeight="1">
      <c r="B553" s="124"/>
      <c r="C553" s="124"/>
      <c r="D553" s="124"/>
    </row>
    <row r="554" spans="2:4" ht="15" customHeight="1">
      <c r="B554" s="124"/>
      <c r="C554" s="124"/>
      <c r="D554" s="124"/>
    </row>
    <row r="555" spans="2:4" ht="15" customHeight="1">
      <c r="B555" s="124"/>
      <c r="C555" s="124"/>
      <c r="D555" s="124"/>
    </row>
    <row r="556" spans="2:4" ht="15" customHeight="1">
      <c r="B556" s="124"/>
      <c r="C556" s="124"/>
      <c r="D556" s="124"/>
    </row>
    <row r="557" spans="2:4" ht="15" customHeight="1">
      <c r="B557" s="124"/>
      <c r="C557" s="124"/>
      <c r="D557" s="124"/>
    </row>
    <row r="558" spans="2:4" ht="15" customHeight="1">
      <c r="B558" s="124"/>
      <c r="C558" s="124"/>
      <c r="D558" s="124"/>
    </row>
    <row r="559" spans="2:4" ht="15" customHeight="1">
      <c r="B559" s="124"/>
      <c r="C559" s="124"/>
      <c r="D559" s="124"/>
    </row>
    <row r="560" spans="2:4" ht="15" customHeight="1">
      <c r="B560" s="124"/>
      <c r="C560" s="124"/>
      <c r="D560" s="124"/>
    </row>
    <row r="561" spans="2:4" ht="15" customHeight="1">
      <c r="B561" s="124"/>
      <c r="C561" s="124"/>
      <c r="D561" s="124"/>
    </row>
    <row r="562" spans="2:4" ht="15" customHeight="1">
      <c r="B562" s="124"/>
      <c r="C562" s="124"/>
      <c r="D562" s="124"/>
    </row>
    <row r="563" spans="2:4" ht="15" customHeight="1">
      <c r="B563" s="124"/>
      <c r="C563" s="124"/>
      <c r="D563" s="124"/>
    </row>
    <row r="564" spans="2:4" ht="15" customHeight="1">
      <c r="B564" s="124"/>
      <c r="C564" s="124"/>
      <c r="D564" s="124"/>
    </row>
    <row r="565" spans="2:4" ht="15" customHeight="1">
      <c r="B565" s="124"/>
      <c r="C565" s="124"/>
      <c r="D565" s="124"/>
    </row>
    <row r="566" spans="2:4" ht="15" customHeight="1">
      <c r="B566" s="124"/>
      <c r="C566" s="124"/>
      <c r="D566" s="124"/>
    </row>
    <row r="567" spans="2:4" ht="15" customHeight="1">
      <c r="B567" s="124"/>
      <c r="C567" s="124"/>
      <c r="D567" s="124"/>
    </row>
    <row r="568" spans="2:4" ht="15" customHeight="1">
      <c r="B568" s="124"/>
      <c r="C568" s="124"/>
      <c r="D568" s="124"/>
    </row>
    <row r="569" spans="2:4" ht="15" customHeight="1">
      <c r="B569" s="124"/>
      <c r="C569" s="124"/>
      <c r="D569" s="124"/>
    </row>
    <row r="570" spans="2:4" ht="15" customHeight="1">
      <c r="B570" s="124"/>
      <c r="C570" s="124"/>
      <c r="D570" s="124"/>
    </row>
    <row r="571" spans="2:4" ht="15" customHeight="1">
      <c r="B571" s="124"/>
      <c r="C571" s="124"/>
      <c r="D571" s="124"/>
    </row>
    <row r="572" spans="2:4" ht="15" customHeight="1">
      <c r="B572" s="124"/>
      <c r="C572" s="124"/>
      <c r="D572" s="124"/>
    </row>
    <row r="573" spans="2:4" ht="15" customHeight="1">
      <c r="B573" s="124"/>
      <c r="C573" s="124"/>
      <c r="D573" s="124"/>
    </row>
    <row r="574" spans="2:4" ht="15" customHeight="1">
      <c r="B574" s="124"/>
      <c r="C574" s="124"/>
      <c r="D574" s="124"/>
    </row>
    <row r="575" spans="2:4" ht="15" customHeight="1">
      <c r="B575" s="124"/>
      <c r="C575" s="124"/>
      <c r="D575" s="124"/>
    </row>
    <row r="576" spans="2:4" ht="15" customHeight="1">
      <c r="B576" s="124"/>
      <c r="C576" s="124"/>
      <c r="D576" s="124"/>
    </row>
    <row r="577" spans="2:4" ht="15" customHeight="1">
      <c r="B577" s="124"/>
      <c r="C577" s="124"/>
      <c r="D577" s="124"/>
    </row>
    <row r="578" spans="2:4" ht="15" customHeight="1">
      <c r="B578" s="124"/>
      <c r="C578" s="124"/>
      <c r="D578" s="124"/>
    </row>
    <row r="579" spans="2:4" ht="15" customHeight="1">
      <c r="B579" s="124"/>
      <c r="C579" s="124"/>
      <c r="D579" s="124"/>
    </row>
    <row r="580" spans="2:4" ht="15" customHeight="1">
      <c r="B580" s="124"/>
      <c r="C580" s="124"/>
      <c r="D580" s="124"/>
    </row>
    <row r="581" spans="2:4" ht="15" customHeight="1">
      <c r="B581" s="124"/>
      <c r="C581" s="124"/>
      <c r="D581" s="124"/>
    </row>
    <row r="582" spans="2:4" ht="15" customHeight="1">
      <c r="B582" s="124"/>
      <c r="C582" s="124"/>
      <c r="D582" s="124"/>
    </row>
    <row r="583" spans="2:4" ht="15" customHeight="1">
      <c r="B583" s="124"/>
      <c r="C583" s="124"/>
      <c r="D583" s="124"/>
    </row>
    <row r="584" spans="2:4" ht="15" customHeight="1">
      <c r="B584" s="124"/>
      <c r="C584" s="124"/>
      <c r="D584" s="124"/>
    </row>
    <row r="585" spans="2:4" ht="15" customHeight="1">
      <c r="B585" s="124"/>
      <c r="C585" s="124"/>
      <c r="D585" s="124"/>
    </row>
    <row r="586" spans="2:4" ht="15" customHeight="1">
      <c r="B586" s="124"/>
      <c r="C586" s="124"/>
      <c r="D586" s="124"/>
    </row>
    <row r="587" spans="2:4" ht="15" customHeight="1">
      <c r="B587" s="124"/>
      <c r="C587" s="124"/>
      <c r="D587" s="124"/>
    </row>
    <row r="588" spans="2:4" ht="15" customHeight="1">
      <c r="B588" s="124"/>
      <c r="C588" s="124"/>
      <c r="D588" s="124"/>
    </row>
    <row r="589" spans="2:4" ht="15" customHeight="1">
      <c r="B589" s="124"/>
      <c r="C589" s="124"/>
      <c r="D589" s="124"/>
    </row>
    <row r="590" spans="2:4" ht="15" customHeight="1">
      <c r="B590" s="124"/>
      <c r="C590" s="124"/>
      <c r="D590" s="124"/>
    </row>
    <row r="591" spans="2:4" ht="15" customHeight="1">
      <c r="B591" s="124"/>
      <c r="C591" s="124"/>
      <c r="D591" s="124"/>
    </row>
    <row r="592" spans="2:4" ht="15" customHeight="1">
      <c r="B592" s="124"/>
      <c r="C592" s="124"/>
      <c r="D592" s="124"/>
    </row>
    <row r="593" spans="2:4" ht="15" customHeight="1">
      <c r="B593" s="124"/>
      <c r="C593" s="124"/>
      <c r="D593" s="124"/>
    </row>
    <row r="594" spans="2:4" ht="15" customHeight="1">
      <c r="B594" s="124"/>
      <c r="C594" s="124"/>
      <c r="D594" s="124"/>
    </row>
    <row r="595" spans="2:4" ht="15" customHeight="1">
      <c r="B595" s="124"/>
      <c r="C595" s="124"/>
      <c r="D595" s="124"/>
    </row>
    <row r="596" spans="2:4" ht="15" customHeight="1">
      <c r="B596" s="124"/>
      <c r="C596" s="124"/>
      <c r="D596" s="124"/>
    </row>
    <row r="597" spans="2:4" ht="15" customHeight="1">
      <c r="B597" s="124"/>
      <c r="C597" s="124"/>
      <c r="D597" s="124"/>
    </row>
    <row r="598" spans="2:4" ht="15" customHeight="1">
      <c r="B598" s="124"/>
      <c r="C598" s="124"/>
      <c r="D598" s="124"/>
    </row>
    <row r="599" spans="2:4" ht="15" customHeight="1">
      <c r="B599" s="124"/>
      <c r="C599" s="124"/>
      <c r="D599" s="124"/>
    </row>
    <row r="600" spans="2:4" ht="15" customHeight="1">
      <c r="B600" s="124"/>
      <c r="C600" s="124"/>
      <c r="D600" s="124"/>
    </row>
    <row r="601" spans="2:4" ht="15" customHeight="1">
      <c r="B601" s="124"/>
      <c r="C601" s="124"/>
      <c r="D601" s="124"/>
    </row>
    <row r="602" spans="2:4" ht="15" customHeight="1">
      <c r="B602" s="124"/>
      <c r="C602" s="124"/>
      <c r="D602" s="124"/>
    </row>
    <row r="603" spans="2:4" ht="15" customHeight="1">
      <c r="B603" s="124"/>
      <c r="C603" s="124"/>
      <c r="D603" s="124"/>
    </row>
    <row r="604" spans="2:4" ht="15" customHeight="1">
      <c r="B604" s="124"/>
      <c r="C604" s="124"/>
      <c r="D604" s="124"/>
    </row>
    <row r="605" spans="2:4" ht="15" customHeight="1">
      <c r="B605" s="124"/>
      <c r="C605" s="124"/>
      <c r="D605" s="124"/>
    </row>
    <row r="606" spans="2:4" ht="15" customHeight="1">
      <c r="B606" s="124"/>
      <c r="C606" s="124"/>
      <c r="D606" s="124"/>
    </row>
    <row r="607" spans="2:4" ht="15" customHeight="1">
      <c r="B607" s="124"/>
      <c r="C607" s="124"/>
      <c r="D607" s="124"/>
    </row>
    <row r="608" spans="2:4" ht="15" customHeight="1">
      <c r="B608" s="124"/>
      <c r="C608" s="124"/>
      <c r="D608" s="124"/>
    </row>
    <row r="609" spans="2:4" ht="15" customHeight="1">
      <c r="B609" s="124"/>
      <c r="C609" s="124"/>
      <c r="D609" s="124"/>
    </row>
    <row r="610" spans="2:4" ht="15" customHeight="1">
      <c r="B610" s="124"/>
      <c r="C610" s="124"/>
      <c r="D610" s="124"/>
    </row>
    <row r="611" spans="2:4" ht="15" customHeight="1">
      <c r="B611" s="124"/>
      <c r="C611" s="124"/>
      <c r="D611" s="124"/>
    </row>
    <row r="612" spans="2:4" ht="15" customHeight="1">
      <c r="B612" s="124"/>
      <c r="C612" s="124"/>
      <c r="D612" s="124"/>
    </row>
    <row r="613" spans="2:4" ht="15" customHeight="1">
      <c r="B613" s="124"/>
      <c r="C613" s="124"/>
      <c r="D613" s="124"/>
    </row>
    <row r="614" spans="2:4" ht="15" customHeight="1">
      <c r="B614" s="124"/>
      <c r="C614" s="124"/>
      <c r="D614" s="124"/>
    </row>
    <row r="615" spans="2:4" ht="15" customHeight="1">
      <c r="B615" s="124"/>
      <c r="C615" s="124"/>
      <c r="D615" s="124"/>
    </row>
    <row r="616" spans="2:4" ht="15" customHeight="1">
      <c r="B616" s="124"/>
      <c r="C616" s="124"/>
      <c r="D616" s="124"/>
    </row>
    <row r="617" spans="2:4" ht="15" customHeight="1">
      <c r="B617" s="124"/>
      <c r="C617" s="124"/>
      <c r="D617" s="124"/>
    </row>
    <row r="618" spans="2:4" ht="15" customHeight="1">
      <c r="B618" s="124"/>
      <c r="C618" s="124"/>
      <c r="D618" s="124"/>
    </row>
    <row r="619" spans="2:4" ht="15" customHeight="1">
      <c r="B619" s="124"/>
      <c r="C619" s="124"/>
      <c r="D619" s="124"/>
    </row>
    <row r="620" spans="2:4" ht="15" customHeight="1">
      <c r="B620" s="124"/>
      <c r="C620" s="124"/>
      <c r="D620" s="124"/>
    </row>
    <row r="621" spans="2:4" ht="15" customHeight="1">
      <c r="B621" s="124"/>
      <c r="C621" s="124"/>
      <c r="D621" s="124"/>
    </row>
    <row r="622" spans="2:4" ht="15" customHeight="1">
      <c r="B622" s="124"/>
      <c r="C622" s="124"/>
      <c r="D622" s="124"/>
    </row>
    <row r="623" spans="2:4" ht="15" customHeight="1">
      <c r="B623" s="124"/>
      <c r="C623" s="124"/>
      <c r="D623" s="124"/>
    </row>
    <row r="624" spans="2:4" ht="15" customHeight="1">
      <c r="B624" s="124"/>
      <c r="C624" s="124"/>
      <c r="D624" s="124"/>
    </row>
    <row r="625" spans="2:4" ht="15" customHeight="1">
      <c r="B625" s="124"/>
      <c r="C625" s="124"/>
      <c r="D625" s="124"/>
    </row>
    <row r="626" spans="2:4" ht="15" customHeight="1">
      <c r="B626" s="124"/>
      <c r="C626" s="124"/>
      <c r="D626" s="124"/>
    </row>
    <row r="627" spans="2:4" ht="15" customHeight="1">
      <c r="B627" s="124"/>
      <c r="C627" s="124"/>
      <c r="D627" s="124"/>
    </row>
    <row r="628" spans="2:4" ht="15" customHeight="1">
      <c r="B628" s="124"/>
      <c r="C628" s="124"/>
      <c r="D628" s="124"/>
    </row>
    <row r="629" spans="2:4" ht="15" customHeight="1">
      <c r="B629" s="124"/>
      <c r="C629" s="124"/>
      <c r="D629" s="124"/>
    </row>
    <row r="630" spans="2:4" ht="15" customHeight="1">
      <c r="B630" s="124"/>
      <c r="C630" s="124"/>
      <c r="D630" s="124"/>
    </row>
    <row r="631" spans="2:4" ht="15" customHeight="1">
      <c r="B631" s="124"/>
      <c r="C631" s="124"/>
      <c r="D631" s="124"/>
    </row>
    <row r="632" spans="2:4" ht="15" customHeight="1">
      <c r="B632" s="124"/>
      <c r="C632" s="124"/>
      <c r="D632" s="124"/>
    </row>
    <row r="633" spans="2:4" ht="15" customHeight="1">
      <c r="B633" s="124"/>
      <c r="C633" s="124"/>
      <c r="D633" s="124"/>
    </row>
    <row r="634" spans="2:4" ht="15" customHeight="1">
      <c r="B634" s="124"/>
      <c r="C634" s="124"/>
      <c r="D634" s="124"/>
    </row>
    <row r="635" spans="2:4" ht="15" customHeight="1">
      <c r="B635" s="124"/>
      <c r="C635" s="124"/>
      <c r="D635" s="124"/>
    </row>
    <row r="636" spans="2:4" ht="15" customHeight="1">
      <c r="B636" s="124"/>
      <c r="C636" s="124"/>
      <c r="D636" s="124"/>
    </row>
    <row r="637" spans="2:4" ht="15" customHeight="1">
      <c r="B637" s="124"/>
      <c r="C637" s="124"/>
      <c r="D637" s="124"/>
    </row>
    <row r="638" spans="2:4" ht="15" customHeight="1">
      <c r="B638" s="124"/>
      <c r="C638" s="124"/>
      <c r="D638" s="124"/>
    </row>
    <row r="639" spans="2:4" ht="15" customHeight="1">
      <c r="B639" s="124"/>
      <c r="C639" s="124"/>
      <c r="D639" s="124"/>
    </row>
    <row r="640" spans="2:4" ht="15" customHeight="1">
      <c r="B640" s="124"/>
      <c r="C640" s="124"/>
      <c r="D640" s="124"/>
    </row>
    <row r="641" spans="2:4" ht="15" customHeight="1">
      <c r="B641" s="124"/>
      <c r="C641" s="124"/>
      <c r="D641" s="124"/>
    </row>
    <row r="642" spans="2:4" ht="15" customHeight="1">
      <c r="B642" s="124"/>
      <c r="C642" s="124"/>
      <c r="D642" s="124"/>
    </row>
    <row r="643" spans="2:4" ht="15" customHeight="1">
      <c r="B643" s="124"/>
      <c r="C643" s="124"/>
      <c r="D643" s="124"/>
    </row>
    <row r="644" spans="2:4" ht="15" customHeight="1">
      <c r="B644" s="124"/>
      <c r="C644" s="124"/>
      <c r="D644" s="124"/>
    </row>
    <row r="645" spans="2:4" ht="15" customHeight="1">
      <c r="B645" s="124"/>
      <c r="C645" s="124"/>
      <c r="D645" s="124"/>
    </row>
    <row r="646" spans="2:4" ht="15" customHeight="1">
      <c r="B646" s="124"/>
      <c r="C646" s="124"/>
      <c r="D646" s="124"/>
    </row>
    <row r="647" spans="2:4" ht="15" customHeight="1">
      <c r="B647" s="124"/>
      <c r="C647" s="124"/>
      <c r="D647" s="124"/>
    </row>
    <row r="648" spans="2:4" ht="15" customHeight="1">
      <c r="B648" s="124"/>
      <c r="C648" s="124"/>
      <c r="D648" s="124"/>
    </row>
    <row r="649" spans="2:4" ht="15" customHeight="1">
      <c r="B649" s="124"/>
      <c r="C649" s="124"/>
      <c r="D649" s="124"/>
    </row>
    <row r="650" spans="2:4" ht="15" customHeight="1">
      <c r="B650" s="124"/>
      <c r="C650" s="124"/>
      <c r="D650" s="124"/>
    </row>
    <row r="651" spans="2:4" ht="15" customHeight="1">
      <c r="B651" s="124"/>
      <c r="C651" s="124"/>
      <c r="D651" s="124"/>
    </row>
    <row r="652" spans="2:4" ht="15" customHeight="1">
      <c r="B652" s="124"/>
      <c r="C652" s="124"/>
      <c r="D652" s="124"/>
    </row>
    <row r="653" spans="2:4" ht="15" customHeight="1">
      <c r="B653" s="124"/>
      <c r="C653" s="124"/>
      <c r="D653" s="124"/>
    </row>
    <row r="654" spans="2:4" ht="15" customHeight="1">
      <c r="B654" s="124"/>
      <c r="C654" s="124"/>
      <c r="D654" s="124"/>
    </row>
    <row r="655" spans="2:4" ht="15" customHeight="1">
      <c r="B655" s="124"/>
      <c r="C655" s="124"/>
      <c r="D655" s="124"/>
    </row>
    <row r="656" spans="2:4" ht="15" customHeight="1">
      <c r="B656" s="124"/>
      <c r="C656" s="124"/>
      <c r="D656" s="124"/>
    </row>
    <row r="657" spans="2:4" ht="15" customHeight="1">
      <c r="B657" s="124"/>
      <c r="C657" s="124"/>
      <c r="D657" s="124"/>
    </row>
    <row r="658" spans="2:4" ht="15" customHeight="1">
      <c r="B658" s="124"/>
      <c r="C658" s="124"/>
      <c r="D658" s="124"/>
    </row>
    <row r="659" spans="2:4" ht="15" customHeight="1">
      <c r="B659" s="124"/>
      <c r="C659" s="124"/>
      <c r="D659" s="124"/>
    </row>
    <row r="660" spans="2:4" ht="15" customHeight="1">
      <c r="B660" s="124"/>
      <c r="C660" s="124"/>
      <c r="D660" s="124"/>
    </row>
    <row r="661" spans="2:4" ht="15" customHeight="1">
      <c r="B661" s="124"/>
      <c r="C661" s="124"/>
      <c r="D661" s="124"/>
    </row>
    <row r="662" spans="2:4" ht="15" customHeight="1">
      <c r="B662" s="124"/>
      <c r="C662" s="124"/>
      <c r="D662" s="124"/>
    </row>
    <row r="663" spans="2:4" ht="15" customHeight="1">
      <c r="B663" s="124"/>
      <c r="C663" s="124"/>
      <c r="D663" s="124"/>
    </row>
    <row r="664" spans="2:4" ht="15" customHeight="1">
      <c r="B664" s="124"/>
      <c r="C664" s="124"/>
      <c r="D664" s="124"/>
    </row>
    <row r="665" spans="2:4" ht="15" customHeight="1">
      <c r="B665" s="124"/>
      <c r="C665" s="124"/>
      <c r="D665" s="124"/>
    </row>
    <row r="666" spans="2:4" ht="15" customHeight="1">
      <c r="B666" s="124"/>
      <c r="C666" s="124"/>
      <c r="D666" s="124"/>
    </row>
    <row r="667" spans="2:4" ht="15" customHeight="1">
      <c r="B667" s="124"/>
      <c r="C667" s="124"/>
      <c r="D667" s="124"/>
    </row>
    <row r="668" spans="2:4" ht="15" customHeight="1">
      <c r="B668" s="124"/>
      <c r="C668" s="124"/>
      <c r="D668" s="124"/>
    </row>
    <row r="669" spans="2:4" ht="15" customHeight="1">
      <c r="B669" s="124"/>
      <c r="C669" s="124"/>
      <c r="D669" s="124"/>
    </row>
    <row r="670" spans="2:4" ht="15" customHeight="1">
      <c r="B670" s="124"/>
      <c r="C670" s="124"/>
      <c r="D670" s="124"/>
    </row>
    <row r="671" spans="2:4" ht="15" customHeight="1">
      <c r="B671" s="124"/>
      <c r="C671" s="124"/>
      <c r="D671" s="124"/>
    </row>
    <row r="672" spans="2:4" ht="15" customHeight="1">
      <c r="B672" s="124"/>
      <c r="C672" s="124"/>
      <c r="D672" s="124"/>
    </row>
    <row r="673" spans="2:4" ht="15" customHeight="1">
      <c r="B673" s="124"/>
      <c r="C673" s="124"/>
      <c r="D673" s="124"/>
    </row>
    <row r="674" spans="2:4" ht="15" customHeight="1">
      <c r="B674" s="124"/>
      <c r="C674" s="124"/>
      <c r="D674" s="124"/>
    </row>
    <row r="675" spans="2:4" ht="15" customHeight="1">
      <c r="B675" s="124"/>
      <c r="C675" s="124"/>
      <c r="D675" s="124"/>
    </row>
    <row r="676" spans="2:4" ht="15" customHeight="1">
      <c r="B676" s="124"/>
      <c r="C676" s="124"/>
      <c r="D676" s="124"/>
    </row>
    <row r="677" spans="2:4" ht="15" customHeight="1">
      <c r="B677" s="124"/>
      <c r="C677" s="124"/>
      <c r="D677" s="124"/>
    </row>
    <row r="678" spans="2:4" ht="15" customHeight="1">
      <c r="B678" s="124"/>
      <c r="C678" s="124"/>
      <c r="D678" s="124"/>
    </row>
    <row r="679" spans="2:4" ht="15" customHeight="1">
      <c r="B679" s="124"/>
      <c r="C679" s="124"/>
      <c r="D679" s="124"/>
    </row>
    <row r="680" spans="2:4" ht="15" customHeight="1">
      <c r="B680" s="124"/>
      <c r="C680" s="124"/>
      <c r="D680" s="124"/>
    </row>
    <row r="681" spans="2:4" ht="15" customHeight="1">
      <c r="B681" s="124"/>
      <c r="C681" s="124"/>
      <c r="D681" s="124"/>
    </row>
    <row r="682" spans="2:4" ht="15" customHeight="1">
      <c r="B682" s="124"/>
      <c r="C682" s="124"/>
      <c r="D682" s="124"/>
    </row>
    <row r="683" spans="2:4" ht="15" customHeight="1">
      <c r="B683" s="124"/>
      <c r="C683" s="124"/>
      <c r="D683" s="124"/>
    </row>
    <row r="684" spans="2:4" ht="15" customHeight="1">
      <c r="B684" s="124"/>
      <c r="C684" s="124"/>
      <c r="D684" s="124"/>
    </row>
    <row r="685" spans="2:4" ht="15" customHeight="1">
      <c r="B685" s="124"/>
      <c r="C685" s="124"/>
      <c r="D685" s="124"/>
    </row>
    <row r="686" spans="2:4" ht="15" customHeight="1">
      <c r="B686" s="124"/>
      <c r="C686" s="124"/>
      <c r="D686" s="124"/>
    </row>
    <row r="687" spans="2:4" ht="15" customHeight="1">
      <c r="B687" s="124"/>
      <c r="C687" s="124"/>
      <c r="D687" s="124"/>
    </row>
    <row r="688" spans="2:4" ht="15" customHeight="1">
      <c r="B688" s="124"/>
      <c r="C688" s="124"/>
      <c r="D688" s="124"/>
    </row>
    <row r="689" spans="2:4" ht="15" customHeight="1">
      <c r="B689" s="124"/>
      <c r="C689" s="124"/>
      <c r="D689" s="124"/>
    </row>
    <row r="690" spans="2:4" ht="15" customHeight="1">
      <c r="B690" s="124"/>
      <c r="C690" s="124"/>
      <c r="D690" s="124"/>
    </row>
    <row r="691" spans="2:4" ht="15" customHeight="1">
      <c r="B691" s="124"/>
      <c r="C691" s="124"/>
      <c r="D691" s="124"/>
    </row>
    <row r="692" spans="2:4" ht="15" customHeight="1">
      <c r="B692" s="124"/>
      <c r="C692" s="124"/>
      <c r="D692" s="124"/>
    </row>
    <row r="693" spans="2:4" ht="15" customHeight="1">
      <c r="B693" s="124"/>
      <c r="C693" s="124"/>
      <c r="D693" s="124"/>
    </row>
    <row r="694" spans="2:4" ht="15" customHeight="1">
      <c r="B694" s="124"/>
      <c r="C694" s="124"/>
      <c r="D694" s="124"/>
    </row>
    <row r="695" spans="2:4" ht="15" customHeight="1">
      <c r="B695" s="124"/>
      <c r="C695" s="124"/>
      <c r="D695" s="124"/>
    </row>
    <row r="696" spans="2:4" ht="15" customHeight="1">
      <c r="B696" s="124"/>
      <c r="C696" s="124"/>
      <c r="D696" s="124"/>
    </row>
    <row r="697" spans="2:4" ht="15" customHeight="1">
      <c r="B697" s="124"/>
      <c r="C697" s="124"/>
      <c r="D697" s="124"/>
    </row>
    <row r="698" spans="2:4" ht="15" customHeight="1">
      <c r="B698" s="124"/>
      <c r="C698" s="124"/>
      <c r="D698" s="124"/>
    </row>
    <row r="699" spans="2:4" ht="15" customHeight="1">
      <c r="B699" s="124"/>
      <c r="C699" s="124"/>
      <c r="D699" s="124"/>
    </row>
    <row r="700" spans="2:4" ht="15" customHeight="1">
      <c r="B700" s="124"/>
      <c r="C700" s="124"/>
      <c r="D700" s="124"/>
    </row>
    <row r="701" spans="2:4" ht="15" customHeight="1">
      <c r="B701" s="124"/>
      <c r="C701" s="124"/>
      <c r="D701" s="124"/>
    </row>
    <row r="702" spans="2:4" ht="15" customHeight="1">
      <c r="B702" s="124"/>
      <c r="C702" s="124"/>
      <c r="D702" s="124"/>
    </row>
    <row r="703" spans="2:4" ht="15" customHeight="1">
      <c r="B703" s="124"/>
      <c r="C703" s="124"/>
      <c r="D703" s="124"/>
    </row>
    <row r="704" spans="2:4" ht="15" customHeight="1">
      <c r="B704" s="124"/>
      <c r="C704" s="124"/>
      <c r="D704" s="124"/>
    </row>
    <row r="705" spans="2:4" ht="15" customHeight="1">
      <c r="B705" s="124"/>
      <c r="C705" s="124"/>
      <c r="D705" s="124"/>
    </row>
    <row r="706" spans="2:4" ht="15" customHeight="1">
      <c r="B706" s="124"/>
      <c r="C706" s="124"/>
      <c r="D706" s="124"/>
    </row>
    <row r="707" spans="2:4" ht="15" customHeight="1">
      <c r="B707" s="124"/>
      <c r="C707" s="124"/>
      <c r="D707" s="124"/>
    </row>
    <row r="708" spans="2:4" ht="15" customHeight="1">
      <c r="B708" s="124"/>
      <c r="C708" s="124"/>
      <c r="D708" s="124"/>
    </row>
    <row r="709" spans="2:4" ht="15" customHeight="1">
      <c r="B709" s="124"/>
      <c r="C709" s="124"/>
      <c r="D709" s="124"/>
    </row>
    <row r="710" spans="2:4" ht="15" customHeight="1">
      <c r="B710" s="124"/>
      <c r="C710" s="124"/>
      <c r="D710" s="124"/>
    </row>
    <row r="711" spans="2:4" ht="15" customHeight="1">
      <c r="B711" s="124"/>
      <c r="C711" s="124"/>
      <c r="D711" s="124"/>
    </row>
    <row r="712" spans="2:4" ht="15" customHeight="1">
      <c r="B712" s="124"/>
      <c r="C712" s="124"/>
      <c r="D712" s="124"/>
    </row>
    <row r="713" spans="2:4" ht="15" customHeight="1">
      <c r="B713" s="124"/>
      <c r="C713" s="124"/>
      <c r="D713" s="124"/>
    </row>
    <row r="714" spans="2:4" ht="15" customHeight="1">
      <c r="B714" s="124"/>
      <c r="C714" s="124"/>
      <c r="D714" s="124"/>
    </row>
    <row r="715" spans="2:4" ht="15" customHeight="1">
      <c r="B715" s="124"/>
      <c r="C715" s="124"/>
      <c r="D715" s="124"/>
    </row>
    <row r="716" spans="2:4" ht="15" customHeight="1">
      <c r="B716" s="124"/>
      <c r="C716" s="124"/>
      <c r="D716" s="124"/>
    </row>
    <row r="717" spans="2:4" ht="15" customHeight="1">
      <c r="B717" s="124"/>
      <c r="C717" s="124"/>
      <c r="D717" s="124"/>
    </row>
    <row r="718" spans="2:4" ht="15" customHeight="1">
      <c r="B718" s="124"/>
      <c r="C718" s="124"/>
      <c r="D718" s="124"/>
    </row>
    <row r="719" spans="2:4" ht="15" customHeight="1">
      <c r="B719" s="124"/>
      <c r="C719" s="124"/>
      <c r="D719" s="124"/>
    </row>
    <row r="720" spans="2:4" ht="15" customHeight="1">
      <c r="B720" s="124"/>
      <c r="C720" s="124"/>
      <c r="D720" s="124"/>
    </row>
    <row r="721" spans="2:4" ht="15" customHeight="1">
      <c r="B721" s="124"/>
      <c r="C721" s="124"/>
      <c r="D721" s="124"/>
    </row>
    <row r="722" spans="2:4" ht="15" customHeight="1">
      <c r="B722" s="124"/>
      <c r="C722" s="124"/>
      <c r="D722" s="124"/>
    </row>
    <row r="723" spans="2:4" ht="15" customHeight="1">
      <c r="B723" s="124"/>
      <c r="C723" s="124"/>
      <c r="D723" s="124"/>
    </row>
    <row r="724" spans="2:4" ht="15" customHeight="1">
      <c r="B724" s="124"/>
      <c r="C724" s="124"/>
      <c r="D724" s="124"/>
    </row>
    <row r="725" spans="2:4" ht="15" customHeight="1">
      <c r="B725" s="124"/>
      <c r="C725" s="124"/>
      <c r="D725" s="124"/>
    </row>
    <row r="726" spans="2:4" ht="15" customHeight="1">
      <c r="B726" s="124"/>
      <c r="C726" s="124"/>
      <c r="D726" s="124"/>
    </row>
    <row r="727" spans="2:4" ht="15" customHeight="1">
      <c r="B727" s="124"/>
      <c r="C727" s="124"/>
      <c r="D727" s="124"/>
    </row>
    <row r="728" spans="2:4" ht="15" customHeight="1">
      <c r="B728" s="124"/>
      <c r="C728" s="124"/>
      <c r="D728" s="124"/>
    </row>
    <row r="729" spans="2:4" ht="15" customHeight="1">
      <c r="B729" s="124"/>
      <c r="C729" s="124"/>
      <c r="D729" s="124"/>
    </row>
    <row r="730" spans="2:4" ht="15" customHeight="1">
      <c r="B730" s="124"/>
      <c r="C730" s="124"/>
      <c r="D730" s="124"/>
    </row>
    <row r="731" spans="2:4" ht="15" customHeight="1">
      <c r="B731" s="124"/>
      <c r="C731" s="124"/>
      <c r="D731" s="124"/>
    </row>
    <row r="732" spans="2:4" ht="15" customHeight="1">
      <c r="B732" s="124"/>
      <c r="C732" s="124"/>
      <c r="D732" s="124"/>
    </row>
    <row r="733" spans="2:4" ht="15" customHeight="1">
      <c r="B733" s="124"/>
      <c r="C733" s="124"/>
      <c r="D733" s="124"/>
    </row>
    <row r="734" spans="2:4" ht="15" customHeight="1">
      <c r="B734" s="124"/>
      <c r="C734" s="124"/>
      <c r="D734" s="124"/>
    </row>
    <row r="735" spans="2:4" ht="15" customHeight="1">
      <c r="B735" s="124"/>
      <c r="C735" s="124"/>
      <c r="D735" s="124"/>
    </row>
    <row r="736" spans="2:4" ht="15" customHeight="1">
      <c r="B736" s="124"/>
      <c r="C736" s="124"/>
      <c r="D736" s="124"/>
    </row>
    <row r="737" spans="2:4" ht="15" customHeight="1">
      <c r="B737" s="124"/>
      <c r="C737" s="124"/>
      <c r="D737" s="124"/>
    </row>
    <row r="738" spans="2:4" ht="15" customHeight="1">
      <c r="B738" s="124"/>
      <c r="C738" s="124"/>
      <c r="D738" s="124"/>
    </row>
    <row r="739" spans="2:4" ht="15" customHeight="1">
      <c r="B739" s="124"/>
      <c r="C739" s="124"/>
      <c r="D739" s="124"/>
    </row>
    <row r="740" spans="2:4" ht="15" customHeight="1">
      <c r="B740" s="124"/>
      <c r="C740" s="124"/>
      <c r="D740" s="124"/>
    </row>
    <row r="741" spans="2:4" ht="15" customHeight="1">
      <c r="B741" s="124"/>
      <c r="C741" s="124"/>
      <c r="D741" s="124"/>
    </row>
    <row r="742" spans="2:4" ht="15" customHeight="1">
      <c r="B742" s="124"/>
      <c r="C742" s="124"/>
      <c r="D742" s="124"/>
    </row>
    <row r="743" spans="2:4" ht="15" customHeight="1">
      <c r="B743" s="124"/>
      <c r="C743" s="124"/>
      <c r="D743" s="124"/>
    </row>
    <row r="744" spans="2:4" ht="15" customHeight="1">
      <c r="B744" s="124"/>
      <c r="C744" s="124"/>
      <c r="D744" s="124"/>
    </row>
    <row r="745" spans="2:4" ht="15" customHeight="1">
      <c r="B745" s="124"/>
      <c r="C745" s="124"/>
      <c r="D745" s="124"/>
    </row>
    <row r="746" spans="2:4" ht="15" customHeight="1">
      <c r="B746" s="124"/>
      <c r="C746" s="124"/>
      <c r="D746" s="124"/>
    </row>
    <row r="747" spans="2:4" ht="15" customHeight="1">
      <c r="B747" s="124"/>
      <c r="C747" s="124"/>
      <c r="D747" s="124"/>
    </row>
    <row r="748" spans="2:4" ht="15" customHeight="1">
      <c r="B748" s="124"/>
      <c r="C748" s="124"/>
      <c r="D748" s="124"/>
    </row>
    <row r="749" spans="2:4" ht="15" customHeight="1">
      <c r="B749" s="124"/>
      <c r="C749" s="124"/>
      <c r="D749" s="124"/>
    </row>
    <row r="750" spans="2:4" ht="15" customHeight="1">
      <c r="B750" s="124"/>
      <c r="C750" s="124"/>
      <c r="D750" s="124"/>
    </row>
    <row r="751" spans="2:4" ht="15" customHeight="1">
      <c r="B751" s="124"/>
      <c r="C751" s="124"/>
      <c r="D751" s="124"/>
    </row>
    <row r="752" spans="2:4" ht="15" customHeight="1">
      <c r="B752" s="124"/>
      <c r="C752" s="124"/>
      <c r="D752" s="124"/>
    </row>
    <row r="753" spans="2:4" ht="15" customHeight="1">
      <c r="B753" s="124"/>
      <c r="C753" s="124"/>
      <c r="D753" s="124"/>
    </row>
    <row r="754" spans="2:4" ht="15" customHeight="1">
      <c r="B754" s="124"/>
      <c r="C754" s="124"/>
      <c r="D754" s="124"/>
    </row>
    <row r="755" spans="2:4" ht="15" customHeight="1">
      <c r="B755" s="124"/>
      <c r="C755" s="124"/>
      <c r="D755" s="124"/>
    </row>
    <row r="756" spans="2:4" ht="15" customHeight="1">
      <c r="B756" s="124"/>
      <c r="C756" s="124"/>
      <c r="D756" s="124"/>
    </row>
    <row r="757" spans="2:4" ht="15" customHeight="1">
      <c r="B757" s="124"/>
      <c r="C757" s="124"/>
      <c r="D757" s="124"/>
    </row>
    <row r="758" spans="2:4" ht="15" customHeight="1">
      <c r="B758" s="124"/>
      <c r="C758" s="124"/>
      <c r="D758" s="124"/>
    </row>
    <row r="759" spans="2:4" ht="15" customHeight="1">
      <c r="B759" s="124"/>
      <c r="C759" s="124"/>
      <c r="D759" s="124"/>
    </row>
    <row r="760" spans="2:4" ht="15" customHeight="1">
      <c r="B760" s="124"/>
      <c r="C760" s="124"/>
      <c r="D760" s="124"/>
    </row>
    <row r="761" spans="2:4" ht="15" customHeight="1">
      <c r="B761" s="124"/>
      <c r="C761" s="124"/>
      <c r="D761" s="124"/>
    </row>
    <row r="762" spans="2:4" ht="15" customHeight="1">
      <c r="B762" s="124"/>
      <c r="C762" s="124"/>
      <c r="D762" s="124"/>
    </row>
    <row r="763" spans="2:4" ht="15" customHeight="1">
      <c r="B763" s="124"/>
      <c r="C763" s="124"/>
      <c r="D763" s="124"/>
    </row>
    <row r="764" spans="2:4" ht="15" customHeight="1">
      <c r="B764" s="124"/>
      <c r="C764" s="124"/>
      <c r="D764" s="124"/>
    </row>
    <row r="765" spans="2:4" ht="15" customHeight="1">
      <c r="B765" s="124"/>
      <c r="C765" s="124"/>
      <c r="D765" s="124"/>
    </row>
    <row r="766" spans="2:4" ht="15" customHeight="1">
      <c r="B766" s="124"/>
      <c r="C766" s="124"/>
      <c r="D766" s="124"/>
    </row>
    <row r="767" spans="2:4" ht="15" customHeight="1">
      <c r="B767" s="124"/>
      <c r="C767" s="124"/>
      <c r="D767" s="124"/>
    </row>
    <row r="768" spans="2:4" ht="15" customHeight="1">
      <c r="B768" s="124"/>
      <c r="C768" s="124"/>
      <c r="D768" s="124"/>
    </row>
    <row r="769" spans="2:4" ht="15" customHeight="1">
      <c r="B769" s="124"/>
      <c r="C769" s="124"/>
      <c r="D769" s="124"/>
    </row>
    <row r="770" spans="2:4" ht="15" customHeight="1">
      <c r="B770" s="124"/>
      <c r="C770" s="124"/>
      <c r="D770" s="124"/>
    </row>
    <row r="771" spans="2:4" ht="15" customHeight="1">
      <c r="B771" s="124"/>
      <c r="C771" s="124"/>
      <c r="D771" s="124"/>
    </row>
    <row r="772" spans="2:4" ht="15" customHeight="1">
      <c r="B772" s="124"/>
      <c r="C772" s="124"/>
      <c r="D772" s="124"/>
    </row>
    <row r="773" spans="2:4" ht="15" customHeight="1">
      <c r="B773" s="124"/>
      <c r="C773" s="124"/>
      <c r="D773" s="124"/>
    </row>
    <row r="774" spans="2:4" ht="15" customHeight="1">
      <c r="B774" s="124"/>
      <c r="C774" s="124"/>
      <c r="D774" s="124"/>
    </row>
    <row r="775" spans="2:4" ht="15" customHeight="1">
      <c r="B775" s="124"/>
      <c r="C775" s="124"/>
      <c r="D775" s="124"/>
    </row>
    <row r="776" spans="2:4" ht="15" customHeight="1">
      <c r="B776" s="124"/>
      <c r="C776" s="124"/>
      <c r="D776" s="124"/>
    </row>
    <row r="777" spans="2:4" ht="15" customHeight="1">
      <c r="B777" s="124"/>
      <c r="C777" s="124"/>
      <c r="D777" s="124"/>
    </row>
    <row r="778" spans="2:4" ht="15" customHeight="1">
      <c r="B778" s="124"/>
      <c r="C778" s="124"/>
      <c r="D778" s="124"/>
    </row>
    <row r="779" spans="2:4" ht="15" customHeight="1">
      <c r="B779" s="124"/>
      <c r="C779" s="124"/>
      <c r="D779" s="124"/>
    </row>
    <row r="780" spans="2:4" ht="15" customHeight="1">
      <c r="B780" s="124"/>
      <c r="C780" s="124"/>
      <c r="D780" s="124"/>
    </row>
    <row r="781" spans="2:4" ht="15" customHeight="1">
      <c r="B781" s="124"/>
      <c r="C781" s="124"/>
      <c r="D781" s="124"/>
    </row>
    <row r="782" spans="2:4" ht="15" customHeight="1">
      <c r="B782" s="124"/>
      <c r="C782" s="124"/>
      <c r="D782" s="124"/>
    </row>
    <row r="783" spans="2:4" ht="15" customHeight="1">
      <c r="B783" s="124"/>
      <c r="C783" s="124"/>
      <c r="D783" s="124"/>
    </row>
    <row r="784" spans="2:4" ht="15" customHeight="1">
      <c r="B784" s="124"/>
      <c r="C784" s="124"/>
      <c r="D784" s="124"/>
    </row>
    <row r="785" spans="2:4" ht="15" customHeight="1">
      <c r="B785" s="124"/>
      <c r="C785" s="124"/>
      <c r="D785" s="124"/>
    </row>
    <row r="786" spans="2:4" ht="15" customHeight="1">
      <c r="B786" s="124"/>
      <c r="C786" s="124"/>
      <c r="D786" s="124"/>
    </row>
    <row r="787" spans="2:4" ht="15" customHeight="1">
      <c r="B787" s="124"/>
      <c r="C787" s="124"/>
      <c r="D787" s="124"/>
    </row>
    <row r="788" spans="2:4" ht="15" customHeight="1">
      <c r="B788" s="124"/>
      <c r="C788" s="124"/>
      <c r="D788" s="124"/>
    </row>
    <row r="789" spans="2:4" ht="15" customHeight="1">
      <c r="B789" s="124"/>
      <c r="C789" s="124"/>
      <c r="D789" s="124"/>
    </row>
    <row r="790" spans="2:4" ht="15" customHeight="1">
      <c r="B790" s="124"/>
      <c r="C790" s="124"/>
      <c r="D790" s="124"/>
    </row>
    <row r="791" spans="2:4" ht="15" customHeight="1">
      <c r="B791" s="124"/>
      <c r="C791" s="124"/>
      <c r="D791" s="124"/>
    </row>
    <row r="792" spans="2:4" ht="15" customHeight="1">
      <c r="B792" s="124"/>
      <c r="C792" s="124"/>
      <c r="D792" s="124"/>
    </row>
    <row r="793" spans="2:4" ht="15" customHeight="1">
      <c r="B793" s="124"/>
      <c r="C793" s="124"/>
      <c r="D793" s="124"/>
    </row>
    <row r="794" spans="2:4" ht="15" customHeight="1">
      <c r="B794" s="124"/>
      <c r="C794" s="124"/>
      <c r="D794" s="124"/>
    </row>
    <row r="795" spans="2:4" ht="15" customHeight="1">
      <c r="B795" s="124"/>
      <c r="C795" s="124"/>
      <c r="D795" s="124"/>
    </row>
    <row r="796" spans="2:4" ht="15" customHeight="1">
      <c r="B796" s="124"/>
      <c r="C796" s="124"/>
      <c r="D796" s="124"/>
    </row>
    <row r="797" spans="2:4" ht="15" customHeight="1">
      <c r="B797" s="124"/>
      <c r="C797" s="124"/>
      <c r="D797" s="124"/>
    </row>
    <row r="798" spans="2:4" ht="15" customHeight="1">
      <c r="B798" s="124"/>
      <c r="C798" s="124"/>
      <c r="D798" s="124"/>
    </row>
    <row r="799" spans="2:4" ht="15" customHeight="1">
      <c r="B799" s="124"/>
      <c r="C799" s="124"/>
      <c r="D799" s="124"/>
    </row>
    <row r="800" spans="2:4" ht="15" customHeight="1">
      <c r="B800" s="124"/>
      <c r="C800" s="124"/>
      <c r="D800" s="124"/>
    </row>
    <row r="801" spans="2:4" ht="15" customHeight="1">
      <c r="B801" s="124"/>
      <c r="C801" s="124"/>
      <c r="D801" s="124"/>
    </row>
    <row r="802" spans="2:4" ht="15" customHeight="1">
      <c r="B802" s="124"/>
      <c r="C802" s="124"/>
      <c r="D802" s="124"/>
    </row>
    <row r="803" spans="2:4" ht="15" customHeight="1">
      <c r="B803" s="124"/>
      <c r="C803" s="124"/>
      <c r="D803" s="124"/>
    </row>
    <row r="804" spans="2:4" ht="15" customHeight="1">
      <c r="B804" s="124"/>
      <c r="C804" s="124"/>
      <c r="D804" s="124"/>
    </row>
    <row r="805" spans="2:4" ht="15" customHeight="1">
      <c r="B805" s="124"/>
      <c r="C805" s="124"/>
      <c r="D805" s="124"/>
    </row>
    <row r="806" spans="2:4" ht="15" customHeight="1">
      <c r="B806" s="124"/>
      <c r="C806" s="124"/>
      <c r="D806" s="124"/>
    </row>
    <row r="807" spans="2:4" ht="15" customHeight="1">
      <c r="B807" s="124"/>
      <c r="C807" s="124"/>
      <c r="D807" s="124"/>
    </row>
    <row r="808" spans="2:4" ht="15" customHeight="1">
      <c r="B808" s="124"/>
      <c r="C808" s="124"/>
      <c r="D808" s="124"/>
    </row>
    <row r="809" spans="2:4" ht="15" customHeight="1">
      <c r="B809" s="124"/>
      <c r="C809" s="124"/>
      <c r="D809" s="124"/>
    </row>
    <row r="810" spans="2:4" ht="15" customHeight="1">
      <c r="B810" s="124"/>
      <c r="C810" s="124"/>
      <c r="D810" s="124"/>
    </row>
    <row r="811" spans="2:4" ht="15" customHeight="1">
      <c r="B811" s="124"/>
      <c r="C811" s="124"/>
      <c r="D811" s="124"/>
    </row>
    <row r="812" spans="2:4" ht="15" customHeight="1">
      <c r="B812" s="124"/>
      <c r="C812" s="124"/>
      <c r="D812" s="124"/>
    </row>
    <row r="813" spans="2:4" ht="15" customHeight="1">
      <c r="B813" s="124"/>
      <c r="C813" s="124"/>
      <c r="D813" s="124"/>
    </row>
    <row r="814" spans="2:4" ht="15" customHeight="1">
      <c r="B814" s="124"/>
      <c r="C814" s="124"/>
      <c r="D814" s="124"/>
    </row>
    <row r="815" spans="2:4" ht="15" customHeight="1">
      <c r="B815" s="124"/>
      <c r="C815" s="124"/>
      <c r="D815" s="124"/>
    </row>
    <row r="816" spans="2:4" ht="15" customHeight="1">
      <c r="B816" s="124"/>
      <c r="C816" s="124"/>
      <c r="D816" s="124"/>
    </row>
    <row r="817" spans="2:4" ht="15" customHeight="1">
      <c r="B817" s="124"/>
      <c r="C817" s="124"/>
      <c r="D817" s="124"/>
    </row>
    <row r="818" spans="2:4" ht="15" customHeight="1">
      <c r="B818" s="124"/>
      <c r="C818" s="124"/>
      <c r="D818" s="124"/>
    </row>
    <row r="819" spans="2:4" ht="15" customHeight="1">
      <c r="B819" s="124"/>
      <c r="C819" s="124"/>
      <c r="D819" s="124"/>
    </row>
    <row r="820" spans="2:4" ht="15" customHeight="1">
      <c r="B820" s="124"/>
      <c r="C820" s="124"/>
      <c r="D820" s="124"/>
    </row>
    <row r="821" spans="2:4" ht="15" customHeight="1">
      <c r="B821" s="124"/>
      <c r="C821" s="124"/>
      <c r="D821" s="124"/>
    </row>
    <row r="822" spans="2:4" ht="15" customHeight="1">
      <c r="B822" s="124"/>
      <c r="C822" s="124"/>
      <c r="D822" s="124"/>
    </row>
    <row r="823" spans="2:4" ht="15" customHeight="1">
      <c r="B823" s="124"/>
      <c r="C823" s="124"/>
      <c r="D823" s="124"/>
    </row>
    <row r="824" spans="2:4" ht="15" customHeight="1">
      <c r="B824" s="124"/>
      <c r="C824" s="124"/>
      <c r="D824" s="124"/>
    </row>
    <row r="825" spans="2:4" ht="15" customHeight="1">
      <c r="B825" s="124"/>
      <c r="C825" s="124"/>
      <c r="D825" s="124"/>
    </row>
    <row r="826" spans="2:4" ht="15" customHeight="1">
      <c r="B826" s="124"/>
      <c r="C826" s="124"/>
      <c r="D826" s="124"/>
    </row>
    <row r="827" spans="2:4" ht="15" customHeight="1">
      <c r="B827" s="124"/>
      <c r="C827" s="124"/>
      <c r="D827" s="124"/>
    </row>
    <row r="828" spans="2:4" ht="15" customHeight="1">
      <c r="B828" s="124"/>
      <c r="C828" s="124"/>
      <c r="D828" s="124"/>
    </row>
    <row r="829" spans="2:4" ht="15" customHeight="1">
      <c r="B829" s="124"/>
      <c r="C829" s="124"/>
      <c r="D829" s="124"/>
    </row>
    <row r="830" spans="2:4" ht="15" customHeight="1">
      <c r="B830" s="124"/>
      <c r="C830" s="124"/>
      <c r="D830" s="124"/>
    </row>
    <row r="831" spans="2:4" ht="15" customHeight="1">
      <c r="B831" s="124"/>
      <c r="C831" s="124"/>
      <c r="D831" s="124"/>
    </row>
    <row r="832" spans="2:4" ht="15" customHeight="1">
      <c r="B832" s="124"/>
      <c r="C832" s="124"/>
      <c r="D832" s="124"/>
    </row>
    <row r="833" spans="2:4" ht="15" customHeight="1">
      <c r="B833" s="124"/>
      <c r="C833" s="124"/>
      <c r="D833" s="124"/>
    </row>
    <row r="834" spans="2:4" ht="15" customHeight="1">
      <c r="B834" s="124"/>
      <c r="C834" s="124"/>
      <c r="D834" s="124"/>
    </row>
    <row r="835" spans="2:4" ht="15" customHeight="1">
      <c r="B835" s="124"/>
      <c r="C835" s="124"/>
      <c r="D835" s="124"/>
    </row>
    <row r="836" spans="2:4" ht="15" customHeight="1">
      <c r="B836" s="124"/>
      <c r="C836" s="124"/>
      <c r="D836" s="124"/>
    </row>
    <row r="837" spans="2:4" ht="15" customHeight="1">
      <c r="B837" s="124"/>
      <c r="C837" s="124"/>
      <c r="D837" s="124"/>
    </row>
    <row r="838" spans="2:4" ht="15" customHeight="1">
      <c r="B838" s="124"/>
      <c r="C838" s="124"/>
      <c r="D838" s="124"/>
    </row>
    <row r="839" spans="2:4" ht="15" customHeight="1">
      <c r="B839" s="124"/>
      <c r="C839" s="124"/>
      <c r="D839" s="124"/>
    </row>
    <row r="840" spans="2:4" ht="15" customHeight="1">
      <c r="B840" s="124"/>
      <c r="C840" s="124"/>
      <c r="D840" s="124"/>
    </row>
    <row r="841" spans="2:4" ht="15" customHeight="1">
      <c r="B841" s="124"/>
      <c r="C841" s="124"/>
      <c r="D841" s="124"/>
    </row>
    <row r="842" spans="2:4" ht="15" customHeight="1">
      <c r="B842" s="124"/>
      <c r="C842" s="124"/>
      <c r="D842" s="124"/>
    </row>
    <row r="843" spans="2:4" ht="15" customHeight="1">
      <c r="B843" s="124"/>
      <c r="C843" s="124"/>
      <c r="D843" s="124"/>
    </row>
    <row r="844" spans="2:4" ht="15" customHeight="1">
      <c r="B844" s="124"/>
      <c r="C844" s="124"/>
      <c r="D844" s="124"/>
    </row>
    <row r="845" spans="2:4" ht="15" customHeight="1">
      <c r="B845" s="124"/>
      <c r="C845" s="124"/>
      <c r="D845" s="124"/>
    </row>
    <row r="846" spans="2:4" ht="15" customHeight="1">
      <c r="B846" s="124"/>
      <c r="C846" s="124"/>
      <c r="D846" s="124"/>
    </row>
    <row r="847" spans="2:4" ht="15" customHeight="1">
      <c r="B847" s="124"/>
      <c r="C847" s="124"/>
      <c r="D847" s="124"/>
    </row>
    <row r="848" spans="2:4" ht="15" customHeight="1">
      <c r="B848" s="124"/>
      <c r="C848" s="124"/>
      <c r="D848" s="124"/>
    </row>
    <row r="849" spans="2:4" ht="15" customHeight="1">
      <c r="B849" s="124"/>
      <c r="C849" s="124"/>
      <c r="D849" s="124"/>
    </row>
    <row r="850" spans="2:4" ht="15" customHeight="1">
      <c r="B850" s="124"/>
      <c r="C850" s="124"/>
      <c r="D850" s="124"/>
    </row>
    <row r="851" spans="2:4" ht="15" customHeight="1">
      <c r="B851" s="124"/>
      <c r="C851" s="124"/>
      <c r="D851" s="124"/>
    </row>
    <row r="852" spans="2:4" ht="15" customHeight="1">
      <c r="B852" s="124"/>
      <c r="C852" s="124"/>
      <c r="D852" s="124"/>
    </row>
    <row r="853" spans="2:4" ht="15" customHeight="1">
      <c r="B853" s="124"/>
      <c r="C853" s="124"/>
      <c r="D853" s="124"/>
    </row>
    <row r="854" spans="2:4" ht="15" customHeight="1">
      <c r="B854" s="124"/>
      <c r="C854" s="124"/>
      <c r="D854" s="124"/>
    </row>
    <row r="855" spans="2:4" ht="15" customHeight="1">
      <c r="B855" s="124"/>
      <c r="C855" s="124"/>
      <c r="D855" s="124"/>
    </row>
    <row r="856" spans="2:4" ht="15" customHeight="1">
      <c r="B856" s="124"/>
      <c r="C856" s="124"/>
      <c r="D856" s="124"/>
    </row>
    <row r="857" spans="2:4" ht="15" customHeight="1">
      <c r="B857" s="124"/>
      <c r="C857" s="124"/>
      <c r="D857" s="124"/>
    </row>
    <row r="858" spans="2:4" ht="15" customHeight="1">
      <c r="B858" s="124"/>
      <c r="C858" s="124"/>
      <c r="D858" s="124"/>
    </row>
    <row r="859" spans="2:4" ht="15" customHeight="1">
      <c r="B859" s="124"/>
      <c r="C859" s="124"/>
      <c r="D859" s="124"/>
    </row>
    <row r="860" spans="2:4" ht="15" customHeight="1">
      <c r="B860" s="124"/>
      <c r="C860" s="124"/>
      <c r="D860" s="124"/>
    </row>
    <row r="861" spans="2:4" ht="15" customHeight="1">
      <c r="B861" s="124"/>
      <c r="C861" s="124"/>
      <c r="D861" s="124"/>
    </row>
    <row r="862" spans="2:4" ht="15" customHeight="1">
      <c r="B862" s="124"/>
      <c r="C862" s="124"/>
      <c r="D862" s="124"/>
    </row>
    <row r="863" spans="2:4" ht="15" customHeight="1">
      <c r="B863" s="124"/>
      <c r="C863" s="124"/>
      <c r="D863" s="124"/>
    </row>
    <row r="864" spans="2:4" ht="15" customHeight="1">
      <c r="B864" s="124"/>
      <c r="C864" s="124"/>
      <c r="D864" s="124"/>
    </row>
    <row r="865" spans="2:4" ht="15" customHeight="1">
      <c r="B865" s="124"/>
      <c r="C865" s="124"/>
      <c r="D865" s="124"/>
    </row>
    <row r="866" spans="2:4" ht="15" customHeight="1">
      <c r="B866" s="124"/>
      <c r="C866" s="124"/>
      <c r="D866" s="124"/>
    </row>
    <row r="867" spans="2:4" ht="15" customHeight="1">
      <c r="B867" s="124"/>
      <c r="C867" s="124"/>
      <c r="D867" s="124"/>
    </row>
    <row r="868" spans="2:4" ht="15" customHeight="1">
      <c r="B868" s="124"/>
      <c r="C868" s="124"/>
      <c r="D868" s="124"/>
    </row>
    <row r="869" spans="2:4" ht="15" customHeight="1">
      <c r="B869" s="124"/>
      <c r="C869" s="124"/>
      <c r="D869" s="124"/>
    </row>
    <row r="870" spans="2:4" ht="15" customHeight="1">
      <c r="B870" s="124"/>
      <c r="C870" s="124"/>
      <c r="D870" s="124"/>
    </row>
    <row r="871" spans="2:4" ht="15" customHeight="1">
      <c r="B871" s="124"/>
      <c r="C871" s="124"/>
      <c r="D871" s="124"/>
    </row>
    <row r="872" spans="2:4" ht="15" customHeight="1">
      <c r="B872" s="124"/>
      <c r="C872" s="124"/>
      <c r="D872" s="124"/>
    </row>
    <row r="873" spans="2:4" ht="15" customHeight="1">
      <c r="B873" s="124"/>
      <c r="C873" s="124"/>
      <c r="D873" s="124"/>
    </row>
    <row r="874" spans="2:4" ht="15" customHeight="1">
      <c r="B874" s="124"/>
      <c r="C874" s="124"/>
      <c r="D874" s="124"/>
    </row>
    <row r="875" spans="2:4" ht="15" customHeight="1">
      <c r="B875" s="124"/>
      <c r="C875" s="124"/>
      <c r="D875" s="124"/>
    </row>
    <row r="876" spans="2:4" ht="15" customHeight="1">
      <c r="B876" s="124"/>
      <c r="C876" s="124"/>
      <c r="D876" s="124"/>
    </row>
    <row r="877" spans="2:4" ht="15" customHeight="1">
      <c r="B877" s="124"/>
      <c r="C877" s="124"/>
      <c r="D877" s="124"/>
    </row>
    <row r="878" spans="2:4" ht="15" customHeight="1">
      <c r="B878" s="124"/>
      <c r="C878" s="124"/>
      <c r="D878" s="124"/>
    </row>
    <row r="879" spans="2:4" ht="15" customHeight="1">
      <c r="B879" s="124"/>
      <c r="C879" s="124"/>
      <c r="D879" s="124"/>
    </row>
    <row r="880" spans="2:4" ht="15" customHeight="1">
      <c r="B880" s="124"/>
      <c r="C880" s="124"/>
      <c r="D880" s="124"/>
    </row>
    <row r="881" spans="2:4" ht="15" customHeight="1">
      <c r="B881" s="124"/>
      <c r="C881" s="124"/>
      <c r="D881" s="124"/>
    </row>
    <row r="882" spans="2:4" ht="15" customHeight="1">
      <c r="B882" s="124"/>
      <c r="C882" s="124"/>
      <c r="D882" s="124"/>
    </row>
    <row r="883" spans="2:4" ht="15" customHeight="1">
      <c r="B883" s="124"/>
      <c r="C883" s="124"/>
      <c r="D883" s="124"/>
    </row>
    <row r="884" spans="2:4" ht="15" customHeight="1">
      <c r="B884" s="124"/>
      <c r="C884" s="124"/>
      <c r="D884" s="124"/>
    </row>
    <row r="885" spans="2:4" ht="15" customHeight="1">
      <c r="B885" s="124"/>
      <c r="C885" s="124"/>
      <c r="D885" s="124"/>
    </row>
    <row r="886" spans="2:4" ht="15" customHeight="1">
      <c r="B886" s="124"/>
      <c r="C886" s="124"/>
      <c r="D886" s="124"/>
    </row>
    <row r="887" spans="2:4" ht="15" customHeight="1">
      <c r="B887" s="124"/>
      <c r="C887" s="124"/>
      <c r="D887" s="124"/>
    </row>
    <row r="888" spans="2:4" ht="15" customHeight="1">
      <c r="B888" s="124"/>
      <c r="C888" s="124"/>
      <c r="D888" s="124"/>
    </row>
    <row r="889" spans="2:4" ht="15" customHeight="1">
      <c r="B889" s="124"/>
      <c r="C889" s="124"/>
      <c r="D889" s="124"/>
    </row>
    <row r="890" spans="2:4" ht="15" customHeight="1">
      <c r="B890" s="124"/>
      <c r="C890" s="124"/>
      <c r="D890" s="124"/>
    </row>
    <row r="891" spans="2:4" ht="15" customHeight="1">
      <c r="B891" s="124"/>
      <c r="C891" s="124"/>
      <c r="D891" s="124"/>
    </row>
    <row r="892" spans="2:4" ht="15" customHeight="1">
      <c r="B892" s="124"/>
      <c r="C892" s="124"/>
      <c r="D892" s="124"/>
    </row>
    <row r="893" spans="2:4" ht="15" customHeight="1">
      <c r="B893" s="124"/>
      <c r="C893" s="124"/>
      <c r="D893" s="124"/>
    </row>
    <row r="894" spans="2:4" ht="15" customHeight="1">
      <c r="B894" s="124"/>
      <c r="C894" s="124"/>
      <c r="D894" s="124"/>
    </row>
    <row r="895" spans="2:4" ht="15" customHeight="1">
      <c r="B895" s="124"/>
      <c r="C895" s="124"/>
      <c r="D895" s="124"/>
    </row>
    <row r="896" spans="2:4" ht="15" customHeight="1">
      <c r="B896" s="124"/>
      <c r="C896" s="124"/>
      <c r="D896" s="124"/>
    </row>
    <row r="897" spans="2:4" ht="15" customHeight="1">
      <c r="B897" s="124"/>
      <c r="C897" s="124"/>
      <c r="D897" s="124"/>
    </row>
    <row r="898" spans="2:4" ht="15" customHeight="1">
      <c r="B898" s="124"/>
      <c r="C898" s="124"/>
      <c r="D898" s="124"/>
    </row>
    <row r="899" spans="2:4" ht="15" customHeight="1">
      <c r="B899" s="124"/>
      <c r="C899" s="124"/>
      <c r="D899" s="124"/>
    </row>
    <row r="900" spans="2:4" ht="15" customHeight="1">
      <c r="B900" s="124"/>
      <c r="C900" s="124"/>
      <c r="D900" s="124"/>
    </row>
    <row r="901" spans="2:4" ht="15" customHeight="1">
      <c r="B901" s="124"/>
      <c r="C901" s="124"/>
      <c r="D901" s="124"/>
    </row>
    <row r="902" spans="2:4" ht="15" customHeight="1">
      <c r="B902" s="124"/>
      <c r="C902" s="124"/>
      <c r="D902" s="124"/>
    </row>
    <row r="903" spans="2:4" ht="15" customHeight="1">
      <c r="B903" s="124"/>
      <c r="C903" s="124"/>
      <c r="D903" s="124"/>
    </row>
    <row r="904" spans="2:4" ht="15" customHeight="1">
      <c r="B904" s="124"/>
      <c r="C904" s="124"/>
      <c r="D904" s="124"/>
    </row>
    <row r="905" spans="2:4" ht="15" customHeight="1">
      <c r="B905" s="124"/>
      <c r="C905" s="124"/>
      <c r="D905" s="124"/>
    </row>
    <row r="906" spans="2:4" ht="15" customHeight="1">
      <c r="B906" s="124"/>
      <c r="C906" s="124"/>
      <c r="D906" s="124"/>
    </row>
    <row r="907" spans="2:4" ht="15" customHeight="1">
      <c r="B907" s="124"/>
      <c r="C907" s="124"/>
      <c r="D907" s="124"/>
    </row>
    <row r="908" spans="2:4" ht="15" customHeight="1">
      <c r="B908" s="124"/>
      <c r="C908" s="124"/>
      <c r="D908" s="124"/>
    </row>
    <row r="909" spans="2:4" ht="15" customHeight="1">
      <c r="B909" s="124"/>
      <c r="C909" s="124"/>
      <c r="D909" s="124"/>
    </row>
    <row r="910" spans="2:4" ht="15" customHeight="1">
      <c r="B910" s="124"/>
      <c r="C910" s="124"/>
      <c r="D910" s="124"/>
    </row>
    <row r="911" spans="2:4" ht="15" customHeight="1">
      <c r="B911" s="124"/>
      <c r="C911" s="124"/>
      <c r="D911" s="124"/>
    </row>
    <row r="912" spans="2:4" ht="15" customHeight="1">
      <c r="B912" s="124"/>
      <c r="C912" s="124"/>
      <c r="D912" s="124"/>
    </row>
    <row r="913" spans="2:4" ht="15" customHeight="1">
      <c r="B913" s="124"/>
      <c r="C913" s="124"/>
      <c r="D913" s="124"/>
    </row>
    <row r="914" spans="2:4" ht="15" customHeight="1">
      <c r="B914" s="124"/>
      <c r="C914" s="124"/>
      <c r="D914" s="124"/>
    </row>
    <row r="915" spans="2:4" ht="15" customHeight="1">
      <c r="B915" s="124"/>
      <c r="C915" s="124"/>
      <c r="D915" s="124"/>
    </row>
    <row r="916" spans="2:4" ht="15" customHeight="1">
      <c r="B916" s="124"/>
      <c r="C916" s="124"/>
      <c r="D916" s="124"/>
    </row>
    <row r="917" spans="2:4" ht="15" customHeight="1">
      <c r="B917" s="124"/>
      <c r="C917" s="124"/>
      <c r="D917" s="124"/>
    </row>
    <row r="918" spans="2:4" ht="15" customHeight="1">
      <c r="B918" s="124"/>
      <c r="C918" s="124"/>
      <c r="D918" s="124"/>
    </row>
    <row r="919" spans="2:4" ht="15" customHeight="1">
      <c r="B919" s="124"/>
      <c r="C919" s="124"/>
      <c r="D919" s="124"/>
    </row>
    <row r="920" spans="2:4" ht="15" customHeight="1">
      <c r="B920" s="124"/>
      <c r="C920" s="124"/>
      <c r="D920" s="124"/>
    </row>
    <row r="921" spans="2:4" ht="15" customHeight="1">
      <c r="B921" s="124"/>
      <c r="C921" s="124"/>
      <c r="D921" s="124"/>
    </row>
    <row r="922" spans="2:4" ht="15" customHeight="1">
      <c r="B922" s="124"/>
      <c r="C922" s="124"/>
      <c r="D922" s="124"/>
    </row>
    <row r="923" spans="2:4" ht="15" customHeight="1">
      <c r="B923" s="124"/>
      <c r="C923" s="124"/>
      <c r="D923" s="124"/>
    </row>
    <row r="924" spans="2:4" ht="15" customHeight="1">
      <c r="B924" s="124"/>
      <c r="C924" s="124"/>
      <c r="D924" s="124"/>
    </row>
    <row r="925" spans="2:4" ht="15" customHeight="1">
      <c r="B925" s="124"/>
      <c r="C925" s="124"/>
      <c r="D925" s="124"/>
    </row>
    <row r="926" spans="2:4" ht="15" customHeight="1">
      <c r="B926" s="124"/>
      <c r="C926" s="124"/>
      <c r="D926" s="124"/>
    </row>
    <row r="927" spans="2:4" ht="15" customHeight="1">
      <c r="B927" s="124"/>
      <c r="C927" s="124"/>
      <c r="D927" s="124"/>
    </row>
    <row r="928" spans="2:4" ht="15" customHeight="1">
      <c r="B928" s="124"/>
      <c r="C928" s="124"/>
      <c r="D928" s="124"/>
    </row>
    <row r="929" spans="2:4" ht="15" customHeight="1">
      <c r="B929" s="124"/>
      <c r="C929" s="124"/>
      <c r="D929" s="124"/>
    </row>
    <row r="930" spans="2:4" ht="15" customHeight="1">
      <c r="B930" s="124"/>
      <c r="C930" s="124"/>
      <c r="D930" s="124"/>
    </row>
    <row r="931" spans="2:4" ht="15" customHeight="1">
      <c r="B931" s="124"/>
      <c r="C931" s="124"/>
      <c r="D931" s="124"/>
    </row>
    <row r="932" spans="2:4" ht="15" customHeight="1">
      <c r="B932" s="124"/>
      <c r="C932" s="124"/>
      <c r="D932" s="124"/>
    </row>
    <row r="933" spans="2:4" ht="15" customHeight="1">
      <c r="B933" s="124"/>
      <c r="C933" s="124"/>
      <c r="D933" s="124"/>
    </row>
    <row r="934" spans="2:4" ht="15" customHeight="1">
      <c r="B934" s="124"/>
      <c r="C934" s="124"/>
      <c r="D934" s="124"/>
    </row>
    <row r="935" spans="2:4" ht="15" customHeight="1">
      <c r="B935" s="124"/>
      <c r="C935" s="124"/>
      <c r="D935" s="124"/>
    </row>
    <row r="936" spans="2:4" ht="15" customHeight="1">
      <c r="B936" s="124"/>
      <c r="C936" s="124"/>
      <c r="D936" s="124"/>
    </row>
    <row r="937" spans="2:4" ht="15" customHeight="1">
      <c r="B937" s="124"/>
      <c r="C937" s="124"/>
      <c r="D937" s="124"/>
    </row>
    <row r="938" spans="2:4" ht="15" customHeight="1">
      <c r="B938" s="124"/>
      <c r="C938" s="124"/>
      <c r="D938" s="124"/>
    </row>
    <row r="939" spans="2:4" ht="15" customHeight="1">
      <c r="B939" s="124"/>
      <c r="C939" s="124"/>
      <c r="D939" s="124"/>
    </row>
    <row r="940" spans="2:4" ht="15" customHeight="1">
      <c r="B940" s="124"/>
      <c r="C940" s="124"/>
      <c r="D940" s="124"/>
    </row>
    <row r="941" spans="2:4" ht="15" customHeight="1">
      <c r="B941" s="124"/>
      <c r="C941" s="124"/>
      <c r="D941" s="124"/>
    </row>
    <row r="942" spans="2:4" ht="15" customHeight="1">
      <c r="B942" s="124"/>
      <c r="C942" s="124"/>
      <c r="D942" s="124"/>
    </row>
    <row r="943" spans="2:4" ht="15" customHeight="1">
      <c r="B943" s="124"/>
      <c r="C943" s="124"/>
      <c r="D943" s="124"/>
    </row>
    <row r="944" spans="2:4" ht="15" customHeight="1">
      <c r="B944" s="124"/>
      <c r="C944" s="124"/>
      <c r="D944" s="124"/>
    </row>
    <row r="945" spans="2:4" ht="15" customHeight="1">
      <c r="B945" s="124"/>
      <c r="C945" s="124"/>
      <c r="D945" s="124"/>
    </row>
    <row r="946" spans="2:4" ht="15" customHeight="1">
      <c r="B946" s="124"/>
      <c r="C946" s="124"/>
      <c r="D946" s="124"/>
    </row>
    <row r="947" spans="2:4" ht="15" customHeight="1">
      <c r="B947" s="124"/>
      <c r="C947" s="124"/>
      <c r="D947" s="124"/>
    </row>
    <row r="948" spans="2:4" ht="15" customHeight="1">
      <c r="B948" s="124"/>
      <c r="C948" s="124"/>
      <c r="D948" s="124"/>
    </row>
    <row r="949" spans="2:4" ht="15" customHeight="1">
      <c r="B949" s="124"/>
      <c r="C949" s="124"/>
      <c r="D949" s="124"/>
    </row>
    <row r="950" spans="2:4" ht="15" customHeight="1">
      <c r="B950" s="124"/>
      <c r="C950" s="124"/>
      <c r="D950" s="124"/>
    </row>
    <row r="951" spans="2:4" ht="15" customHeight="1">
      <c r="B951" s="124"/>
      <c r="C951" s="124"/>
      <c r="D951" s="124"/>
    </row>
    <row r="952" spans="2:4" ht="15" customHeight="1">
      <c r="B952" s="124"/>
      <c r="C952" s="124"/>
      <c r="D952" s="124"/>
    </row>
    <row r="953" spans="2:4" ht="15" customHeight="1">
      <c r="B953" s="124"/>
      <c r="C953" s="124"/>
      <c r="D953" s="124"/>
    </row>
    <row r="954" spans="2:4" ht="15" customHeight="1">
      <c r="B954" s="124"/>
      <c r="C954" s="124"/>
      <c r="D954" s="124"/>
    </row>
    <row r="955" spans="2:4" ht="15" customHeight="1">
      <c r="B955" s="124"/>
      <c r="C955" s="124"/>
      <c r="D955" s="124"/>
    </row>
    <row r="956" spans="2:4" ht="15" customHeight="1">
      <c r="B956" s="124"/>
      <c r="C956" s="124"/>
      <c r="D956" s="124"/>
    </row>
    <row r="957" spans="2:4" ht="15" customHeight="1">
      <c r="B957" s="124"/>
      <c r="C957" s="124"/>
      <c r="D957" s="124"/>
    </row>
    <row r="958" spans="2:4" ht="15" customHeight="1">
      <c r="B958" s="124"/>
      <c r="C958" s="124"/>
      <c r="D958" s="124"/>
    </row>
    <row r="959" spans="2:4" ht="15" customHeight="1">
      <c r="B959" s="124"/>
      <c r="C959" s="124"/>
      <c r="D959" s="124"/>
    </row>
    <row r="960" spans="2:4" ht="15" customHeight="1">
      <c r="B960" s="124"/>
      <c r="C960" s="124"/>
      <c r="D960" s="124"/>
    </row>
    <row r="961" spans="2:4" ht="15" customHeight="1">
      <c r="B961" s="124"/>
      <c r="C961" s="124"/>
      <c r="D961" s="124"/>
    </row>
    <row r="962" spans="2:4" ht="15" customHeight="1">
      <c r="B962" s="124"/>
      <c r="C962" s="124"/>
      <c r="D962" s="124"/>
    </row>
    <row r="963" spans="2:4" ht="15" customHeight="1">
      <c r="B963" s="124"/>
      <c r="C963" s="124"/>
      <c r="D963" s="124"/>
    </row>
    <row r="964" spans="2:4" ht="15" customHeight="1">
      <c r="B964" s="124"/>
      <c r="C964" s="124"/>
      <c r="D964" s="124"/>
    </row>
    <row r="965" spans="2:4" ht="15" customHeight="1">
      <c r="B965" s="124"/>
      <c r="C965" s="124"/>
      <c r="D965" s="124"/>
    </row>
    <row r="966" spans="2:4" ht="15" customHeight="1">
      <c r="B966" s="124"/>
      <c r="C966" s="124"/>
      <c r="D966" s="124"/>
    </row>
    <row r="967" spans="2:4" ht="15" customHeight="1">
      <c r="B967" s="124"/>
      <c r="C967" s="124"/>
      <c r="D967" s="124"/>
    </row>
    <row r="968" spans="2:4" ht="15" customHeight="1">
      <c r="B968" s="124"/>
      <c r="C968" s="124"/>
      <c r="D968" s="124"/>
    </row>
    <row r="969" spans="2:4" ht="15" customHeight="1">
      <c r="B969" s="124"/>
      <c r="C969" s="124"/>
      <c r="D969" s="124"/>
    </row>
    <row r="970" spans="2:4" ht="15" customHeight="1">
      <c r="B970" s="124"/>
      <c r="C970" s="124"/>
      <c r="D970" s="124"/>
    </row>
    <row r="971" spans="2:4" ht="15" customHeight="1">
      <c r="B971" s="124"/>
      <c r="C971" s="124"/>
      <c r="D971" s="124"/>
    </row>
    <row r="972" spans="2:4" ht="15" customHeight="1">
      <c r="B972" s="124"/>
      <c r="C972" s="124"/>
      <c r="D972" s="124"/>
    </row>
    <row r="973" spans="2:4" ht="15" customHeight="1">
      <c r="B973" s="124"/>
      <c r="C973" s="124"/>
      <c r="D973" s="124"/>
    </row>
    <row r="974" spans="2:4" ht="15" customHeight="1">
      <c r="B974" s="124"/>
      <c r="C974" s="124"/>
      <c r="D974" s="124"/>
    </row>
    <row r="975" spans="2:4" ht="15" customHeight="1">
      <c r="B975" s="124"/>
      <c r="C975" s="124"/>
      <c r="D975" s="124"/>
    </row>
    <row r="976" spans="2:4" ht="15" customHeight="1">
      <c r="B976" s="124"/>
      <c r="C976" s="124"/>
      <c r="D976" s="124"/>
    </row>
    <row r="977" spans="2:4" ht="15" customHeight="1">
      <c r="B977" s="124"/>
      <c r="C977" s="124"/>
      <c r="D977" s="124"/>
    </row>
    <row r="978" spans="2:4" ht="15" customHeight="1">
      <c r="B978" s="124"/>
      <c r="C978" s="124"/>
      <c r="D978" s="124"/>
    </row>
    <row r="979" spans="2:4" ht="15" customHeight="1">
      <c r="B979" s="124"/>
      <c r="C979" s="124"/>
      <c r="D979" s="124"/>
    </row>
    <row r="980" spans="2:4" ht="15" customHeight="1">
      <c r="B980" s="124"/>
      <c r="C980" s="124"/>
      <c r="D980" s="124"/>
    </row>
    <row r="981" spans="2:4" ht="15" customHeight="1">
      <c r="B981" s="124"/>
      <c r="C981" s="124"/>
      <c r="D981" s="124"/>
    </row>
    <row r="982" spans="2:4" ht="15" customHeight="1">
      <c r="B982" s="124"/>
      <c r="C982" s="124"/>
      <c r="D982" s="124"/>
    </row>
    <row r="983" spans="2:4" ht="15" customHeight="1">
      <c r="B983" s="124"/>
      <c r="C983" s="124"/>
      <c r="D983" s="124"/>
    </row>
    <row r="984" spans="2:4" ht="15" customHeight="1">
      <c r="B984" s="124"/>
      <c r="C984" s="124"/>
      <c r="D984" s="124"/>
    </row>
    <row r="985" spans="2:4" ht="15" customHeight="1">
      <c r="B985" s="124"/>
      <c r="C985" s="124"/>
      <c r="D985" s="124"/>
    </row>
    <row r="986" spans="2:4" ht="15" customHeight="1">
      <c r="B986" s="124"/>
      <c r="C986" s="124"/>
      <c r="D986" s="124"/>
    </row>
    <row r="987" spans="2:4" ht="15" customHeight="1">
      <c r="B987" s="124"/>
      <c r="C987" s="124"/>
      <c r="D987" s="124"/>
    </row>
    <row r="988" spans="2:4" ht="15" customHeight="1">
      <c r="B988" s="124"/>
      <c r="C988" s="124"/>
      <c r="D988" s="124"/>
    </row>
    <row r="989" spans="2:4" ht="15" customHeight="1">
      <c r="B989" s="124"/>
      <c r="C989" s="124"/>
      <c r="D989" s="124"/>
    </row>
    <row r="990" spans="2:4" ht="15" customHeight="1">
      <c r="B990" s="124"/>
      <c r="C990" s="124"/>
      <c r="D990" s="124"/>
    </row>
    <row r="991" spans="2:4" ht="15" customHeight="1">
      <c r="B991" s="124"/>
      <c r="C991" s="124"/>
      <c r="D991" s="124"/>
    </row>
    <row r="992" spans="2:4" ht="15" customHeight="1">
      <c r="B992" s="124"/>
      <c r="C992" s="124"/>
      <c r="D992" s="124"/>
    </row>
    <row r="993" spans="2:4" ht="15" customHeight="1">
      <c r="B993" s="124"/>
      <c r="C993" s="124"/>
      <c r="D993" s="124"/>
    </row>
    <row r="994" spans="2:4" ht="15" customHeight="1">
      <c r="B994" s="124"/>
      <c r="C994" s="124"/>
      <c r="D994" s="124"/>
    </row>
    <row r="995" spans="2:4" ht="15" customHeight="1">
      <c r="B995" s="124"/>
      <c r="C995" s="124"/>
      <c r="D995" s="124"/>
    </row>
    <row r="996" spans="2:4" ht="15" customHeight="1">
      <c r="B996" s="124"/>
      <c r="C996" s="124"/>
      <c r="D996" s="124"/>
    </row>
    <row r="997" spans="2:4" ht="15" customHeight="1">
      <c r="B997" s="124"/>
      <c r="C997" s="124"/>
      <c r="D997" s="124"/>
    </row>
    <row r="998" spans="2:4" ht="15" customHeight="1">
      <c r="B998" s="124"/>
      <c r="C998" s="124"/>
      <c r="D998" s="124"/>
    </row>
    <row r="999" spans="2:4" ht="15" customHeight="1">
      <c r="B999" s="124"/>
      <c r="C999" s="124"/>
      <c r="D999" s="124"/>
    </row>
    <row r="1000" spans="2:4" ht="15" customHeight="1">
      <c r="B1000" s="124"/>
      <c r="C1000" s="124"/>
      <c r="D1000" s="124"/>
    </row>
    <row r="1001" spans="2:4" ht="15" customHeight="1">
      <c r="B1001" s="124"/>
      <c r="C1001" s="124"/>
      <c r="D1001" s="124"/>
    </row>
    <row r="1002" spans="2:4" ht="15" customHeight="1">
      <c r="B1002" s="124"/>
      <c r="C1002" s="124"/>
      <c r="D1002" s="124"/>
    </row>
    <row r="1003" spans="2:4" ht="15" customHeight="1">
      <c r="B1003" s="124"/>
      <c r="C1003" s="124"/>
      <c r="D1003" s="124"/>
    </row>
    <row r="1004" spans="2:4" ht="15" customHeight="1">
      <c r="B1004" s="124"/>
      <c r="C1004" s="124"/>
      <c r="D1004" s="124"/>
    </row>
    <row r="1005" spans="2:4" ht="15" customHeight="1">
      <c r="B1005" s="124"/>
      <c r="C1005" s="124"/>
      <c r="D1005" s="124"/>
    </row>
    <row r="1006" spans="2:4" ht="15" customHeight="1">
      <c r="B1006" s="124"/>
      <c r="C1006" s="124"/>
      <c r="D1006" s="124"/>
    </row>
    <row r="1007" spans="2:4" ht="15" customHeight="1">
      <c r="B1007" s="124"/>
      <c r="C1007" s="124"/>
      <c r="D1007" s="124"/>
    </row>
    <row r="1008" spans="2:4" ht="15" customHeight="1">
      <c r="B1008" s="124"/>
      <c r="C1008" s="124"/>
      <c r="D1008" s="124"/>
    </row>
    <row r="1009" spans="2:4" ht="15" customHeight="1">
      <c r="B1009" s="124"/>
      <c r="C1009" s="124"/>
      <c r="D1009" s="124"/>
    </row>
    <row r="1010" spans="2:4" ht="15" customHeight="1">
      <c r="B1010" s="124"/>
      <c r="C1010" s="124"/>
      <c r="D1010" s="124"/>
    </row>
    <row r="1011" spans="2:4" ht="15" customHeight="1">
      <c r="B1011" s="124"/>
      <c r="C1011" s="124"/>
      <c r="D1011" s="124"/>
    </row>
    <row r="1012" spans="2:4" ht="15" customHeight="1">
      <c r="B1012" s="124"/>
      <c r="C1012" s="124"/>
      <c r="D1012" s="124"/>
    </row>
    <row r="1013" spans="2:4" ht="15" customHeight="1">
      <c r="B1013" s="124"/>
      <c r="C1013" s="124"/>
      <c r="D1013" s="124"/>
    </row>
    <row r="1014" spans="2:4" ht="15" customHeight="1">
      <c r="B1014" s="124"/>
      <c r="C1014" s="124"/>
      <c r="D1014" s="124"/>
    </row>
    <row r="1015" spans="2:4" ht="15" customHeight="1">
      <c r="B1015" s="124"/>
      <c r="C1015" s="124"/>
      <c r="D1015" s="124"/>
    </row>
    <row r="1016" spans="2:4" ht="15" customHeight="1">
      <c r="B1016" s="124"/>
      <c r="C1016" s="124"/>
      <c r="D1016" s="124"/>
    </row>
    <row r="1017" spans="2:4" ht="15" customHeight="1">
      <c r="B1017" s="124"/>
      <c r="C1017" s="124"/>
      <c r="D1017" s="124"/>
    </row>
    <row r="1018" spans="2:4" ht="15" customHeight="1">
      <c r="B1018" s="124"/>
      <c r="C1018" s="124"/>
      <c r="D1018" s="124"/>
    </row>
    <row r="1019" spans="2:4" ht="15" customHeight="1">
      <c r="B1019" s="124"/>
      <c r="C1019" s="124"/>
      <c r="D1019" s="124"/>
    </row>
    <row r="1020" spans="2:4" ht="15" customHeight="1">
      <c r="B1020" s="124"/>
      <c r="C1020" s="124"/>
      <c r="D1020" s="124"/>
    </row>
    <row r="1021" spans="2:4" ht="15" customHeight="1">
      <c r="B1021" s="124"/>
      <c r="C1021" s="124"/>
      <c r="D1021" s="124"/>
    </row>
    <row r="1022" spans="2:4" ht="15" customHeight="1">
      <c r="B1022" s="124"/>
      <c r="C1022" s="124"/>
      <c r="D1022" s="124"/>
    </row>
    <row r="1023" spans="2:4" ht="15" customHeight="1">
      <c r="B1023" s="124"/>
      <c r="C1023" s="124"/>
      <c r="D1023" s="124"/>
    </row>
    <row r="1024" spans="2:4" ht="15" customHeight="1">
      <c r="B1024" s="124"/>
      <c r="C1024" s="124"/>
      <c r="D1024" s="124"/>
    </row>
    <row r="1025" spans="2:4" ht="15" customHeight="1">
      <c r="B1025" s="124"/>
      <c r="C1025" s="124"/>
      <c r="D1025" s="124"/>
    </row>
    <row r="1026" spans="2:4" ht="15" customHeight="1">
      <c r="B1026" s="124"/>
      <c r="C1026" s="124"/>
      <c r="D1026" s="124"/>
    </row>
    <row r="1027" spans="2:4" ht="15" customHeight="1">
      <c r="B1027" s="124"/>
      <c r="C1027" s="124"/>
      <c r="D1027" s="124"/>
    </row>
    <row r="1028" spans="2:4" ht="15" customHeight="1">
      <c r="B1028" s="124"/>
      <c r="C1028" s="124"/>
      <c r="D1028" s="124"/>
    </row>
    <row r="1029" spans="2:4" ht="15" customHeight="1">
      <c r="B1029" s="124"/>
      <c r="C1029" s="124"/>
      <c r="D1029" s="124"/>
    </row>
    <row r="1030" spans="2:4" ht="15" customHeight="1">
      <c r="B1030" s="124"/>
      <c r="C1030" s="124"/>
      <c r="D1030" s="124"/>
    </row>
    <row r="1031" spans="2:4" ht="15" customHeight="1">
      <c r="B1031" s="124"/>
      <c r="C1031" s="124"/>
      <c r="D1031" s="124"/>
    </row>
    <row r="1032" spans="2:4" ht="15" customHeight="1">
      <c r="B1032" s="124"/>
      <c r="C1032" s="124"/>
      <c r="D1032" s="124"/>
    </row>
    <row r="1033" spans="2:4" ht="15" customHeight="1">
      <c r="B1033" s="124"/>
      <c r="C1033" s="124"/>
      <c r="D1033" s="124"/>
    </row>
    <row r="1034" spans="2:4" ht="15" customHeight="1">
      <c r="B1034" s="124"/>
      <c r="C1034" s="124"/>
      <c r="D1034" s="124"/>
    </row>
    <row r="1035" spans="2:4" ht="15" customHeight="1">
      <c r="B1035" s="124"/>
      <c r="C1035" s="124"/>
      <c r="D1035" s="124"/>
    </row>
    <row r="1036" spans="2:4" ht="15" customHeight="1">
      <c r="B1036" s="124"/>
      <c r="C1036" s="124"/>
      <c r="D1036" s="124"/>
    </row>
    <row r="1037" spans="2:4" ht="15" customHeight="1">
      <c r="B1037" s="124"/>
      <c r="C1037" s="124"/>
      <c r="D1037" s="124"/>
    </row>
    <row r="1038" spans="2:4" ht="15" customHeight="1">
      <c r="B1038" s="124"/>
      <c r="C1038" s="124"/>
      <c r="D1038" s="124"/>
    </row>
    <row r="1039" spans="2:4" ht="15" customHeight="1">
      <c r="B1039" s="124"/>
      <c r="C1039" s="124"/>
      <c r="D1039" s="124"/>
    </row>
    <row r="1040" spans="2:4" ht="15" customHeight="1">
      <c r="B1040" s="124"/>
      <c r="C1040" s="124"/>
      <c r="D1040" s="124"/>
    </row>
    <row r="1041" spans="2:4" ht="15" customHeight="1">
      <c r="B1041" s="124"/>
      <c r="C1041" s="124"/>
      <c r="D1041" s="124"/>
    </row>
    <row r="1042" spans="2:4" ht="15" customHeight="1">
      <c r="B1042" s="124"/>
      <c r="C1042" s="124"/>
      <c r="D1042" s="124"/>
    </row>
    <row r="1043" spans="2:4" ht="15" customHeight="1">
      <c r="B1043" s="124"/>
      <c r="C1043" s="124"/>
      <c r="D1043" s="124"/>
    </row>
    <row r="1044" spans="2:4" ht="15" customHeight="1">
      <c r="B1044" s="124"/>
      <c r="C1044" s="124"/>
      <c r="D1044" s="124"/>
    </row>
    <row r="1045" spans="2:4" ht="15" customHeight="1">
      <c r="B1045" s="124"/>
      <c r="C1045" s="124"/>
      <c r="D1045" s="124"/>
    </row>
    <row r="1046" spans="2:4" ht="15" customHeight="1">
      <c r="B1046" s="124"/>
      <c r="C1046" s="124"/>
      <c r="D1046" s="124"/>
    </row>
    <row r="1047" spans="2:4" ht="15" customHeight="1">
      <c r="B1047" s="124"/>
      <c r="C1047" s="124"/>
      <c r="D1047" s="124"/>
    </row>
    <row r="1048" spans="2:4" ht="15" customHeight="1">
      <c r="B1048" s="124"/>
      <c r="C1048" s="124"/>
      <c r="D1048" s="124"/>
    </row>
    <row r="1049" spans="2:4" ht="15" customHeight="1">
      <c r="B1049" s="124"/>
      <c r="C1049" s="124"/>
      <c r="D1049" s="124"/>
    </row>
    <row r="1050" spans="2:4" ht="15" customHeight="1">
      <c r="B1050" s="124"/>
      <c r="C1050" s="124"/>
      <c r="D1050" s="124"/>
    </row>
    <row r="1051" spans="2:4" ht="15" customHeight="1">
      <c r="B1051" s="124"/>
      <c r="C1051" s="124"/>
      <c r="D1051" s="124"/>
    </row>
    <row r="1052" spans="2:4" ht="15" customHeight="1">
      <c r="B1052" s="124"/>
      <c r="C1052" s="124"/>
      <c r="D1052" s="124"/>
    </row>
    <row r="1053" spans="2:4" ht="15" customHeight="1">
      <c r="B1053" s="124"/>
      <c r="C1053" s="124"/>
      <c r="D1053" s="124"/>
    </row>
    <row r="1054" spans="2:4" ht="15" customHeight="1">
      <c r="B1054" s="124"/>
      <c r="C1054" s="124"/>
      <c r="D1054" s="124"/>
    </row>
    <row r="1055" spans="2:4" ht="15" customHeight="1">
      <c r="B1055" s="124"/>
      <c r="C1055" s="124"/>
      <c r="D1055" s="124"/>
    </row>
    <row r="1056" spans="2:4" ht="15" customHeight="1">
      <c r="B1056" s="124"/>
      <c r="C1056" s="124"/>
      <c r="D1056" s="124"/>
    </row>
    <row r="1057" spans="2:4" ht="15" customHeight="1">
      <c r="B1057" s="124"/>
      <c r="C1057" s="124"/>
      <c r="D1057" s="124"/>
    </row>
    <row r="1058" spans="2:4" ht="15" customHeight="1">
      <c r="B1058" s="124"/>
      <c r="C1058" s="124"/>
      <c r="D1058" s="124"/>
    </row>
    <row r="1059" spans="2:4" ht="15" customHeight="1">
      <c r="B1059" s="124"/>
      <c r="C1059" s="124"/>
      <c r="D1059" s="124"/>
    </row>
    <row r="1060" spans="2:4" ht="15" customHeight="1">
      <c r="B1060" s="124"/>
      <c r="C1060" s="124"/>
      <c r="D1060" s="124"/>
    </row>
    <row r="1061" spans="2:4" ht="15" customHeight="1">
      <c r="B1061" s="124"/>
      <c r="C1061" s="124"/>
      <c r="D1061" s="124"/>
    </row>
    <row r="1062" spans="2:4" ht="15" customHeight="1">
      <c r="B1062" s="124"/>
      <c r="C1062" s="124"/>
      <c r="D1062" s="124"/>
    </row>
    <row r="1063" spans="2:4" ht="15" customHeight="1">
      <c r="B1063" s="124"/>
      <c r="C1063" s="124"/>
      <c r="D1063" s="124"/>
    </row>
    <row r="1064" spans="2:4" ht="15" customHeight="1">
      <c r="B1064" s="124"/>
      <c r="C1064" s="124"/>
      <c r="D1064" s="124"/>
    </row>
    <row r="1065" spans="2:4" ht="15" customHeight="1">
      <c r="B1065" s="124"/>
      <c r="C1065" s="124"/>
      <c r="D1065" s="124"/>
    </row>
    <row r="1066" spans="2:4" ht="15" customHeight="1">
      <c r="B1066" s="124"/>
      <c r="C1066" s="124"/>
      <c r="D1066" s="124"/>
    </row>
    <row r="1067" spans="2:4" ht="15" customHeight="1">
      <c r="B1067" s="124"/>
      <c r="C1067" s="124"/>
      <c r="D1067" s="124"/>
    </row>
    <row r="1068" spans="2:4" ht="15" customHeight="1">
      <c r="B1068" s="124"/>
      <c r="C1068" s="124"/>
      <c r="D1068" s="124"/>
    </row>
    <row r="1069" spans="2:4" ht="15" customHeight="1">
      <c r="B1069" s="124"/>
      <c r="C1069" s="124"/>
      <c r="D1069" s="124"/>
    </row>
    <row r="1070" spans="2:4" ht="15" customHeight="1">
      <c r="B1070" s="124"/>
      <c r="C1070" s="124"/>
      <c r="D1070" s="124"/>
    </row>
    <row r="1071" spans="2:4" ht="15" customHeight="1">
      <c r="B1071" s="124"/>
      <c r="C1071" s="124"/>
      <c r="D1071" s="124"/>
    </row>
    <row r="1072" spans="2:4" ht="15" customHeight="1">
      <c r="B1072" s="124"/>
      <c r="C1072" s="124"/>
      <c r="D1072" s="124"/>
    </row>
    <row r="1073" spans="2:4" ht="15" customHeight="1">
      <c r="B1073" s="124"/>
      <c r="C1073" s="124"/>
      <c r="D1073" s="124"/>
    </row>
    <row r="1074" spans="2:4" ht="15" customHeight="1">
      <c r="B1074" s="124"/>
      <c r="C1074" s="124"/>
      <c r="D1074" s="124"/>
    </row>
    <row r="1075" spans="2:4" ht="15" customHeight="1">
      <c r="B1075" s="124"/>
      <c r="C1075" s="124"/>
      <c r="D1075" s="124"/>
    </row>
    <row r="1076" spans="2:4" ht="15" customHeight="1">
      <c r="B1076" s="124"/>
      <c r="C1076" s="124"/>
      <c r="D1076" s="124"/>
    </row>
    <row r="1077" spans="2:4" ht="15" customHeight="1">
      <c r="B1077" s="124"/>
      <c r="C1077" s="124"/>
      <c r="D1077" s="124"/>
    </row>
    <row r="1078" spans="2:4" ht="15" customHeight="1">
      <c r="B1078" s="124"/>
      <c r="C1078" s="124"/>
      <c r="D1078" s="124"/>
    </row>
    <row r="1079" spans="2:4" ht="15" customHeight="1">
      <c r="B1079" s="124"/>
      <c r="C1079" s="124"/>
      <c r="D1079" s="124"/>
    </row>
    <row r="1080" spans="2:4" ht="15" customHeight="1">
      <c r="B1080" s="124"/>
      <c r="C1080" s="124"/>
      <c r="D1080" s="124"/>
    </row>
    <row r="1081" spans="2:4" ht="15" customHeight="1">
      <c r="B1081" s="124"/>
      <c r="C1081" s="124"/>
      <c r="D1081" s="124"/>
    </row>
    <row r="1082" spans="2:4" ht="15" customHeight="1">
      <c r="B1082" s="124"/>
      <c r="C1082" s="124"/>
      <c r="D1082" s="124"/>
    </row>
    <row r="1083" spans="2:4" ht="15" customHeight="1">
      <c r="B1083" s="124"/>
      <c r="C1083" s="124"/>
      <c r="D1083" s="124"/>
    </row>
    <row r="1084" spans="2:4" ht="15" customHeight="1">
      <c r="B1084" s="124"/>
      <c r="C1084" s="124"/>
      <c r="D1084" s="124"/>
    </row>
    <row r="1085" spans="2:4" ht="15" customHeight="1">
      <c r="B1085" s="124"/>
      <c r="C1085" s="124"/>
      <c r="D1085" s="124"/>
    </row>
    <row r="1086" spans="2:4" ht="15" customHeight="1">
      <c r="B1086" s="124"/>
      <c r="C1086" s="124"/>
      <c r="D1086" s="124"/>
    </row>
    <row r="1087" spans="2:4" ht="15" customHeight="1">
      <c r="B1087" s="124"/>
      <c r="C1087" s="124"/>
      <c r="D1087" s="124"/>
    </row>
    <row r="1088" spans="2:4" ht="15" customHeight="1">
      <c r="B1088" s="124"/>
      <c r="C1088" s="124"/>
      <c r="D1088" s="124"/>
    </row>
    <row r="1089" spans="2:4" ht="15" customHeight="1">
      <c r="B1089" s="124"/>
      <c r="C1089" s="124"/>
      <c r="D1089" s="124"/>
    </row>
    <row r="1090" spans="2:4" ht="15" customHeight="1">
      <c r="B1090" s="124"/>
      <c r="C1090" s="124"/>
      <c r="D1090" s="124"/>
    </row>
    <row r="1091" spans="2:4" ht="15" customHeight="1">
      <c r="B1091" s="124"/>
      <c r="C1091" s="124"/>
      <c r="D1091" s="124"/>
    </row>
    <row r="1092" spans="2:4" ht="15" customHeight="1">
      <c r="B1092" s="124"/>
      <c r="C1092" s="124"/>
      <c r="D1092" s="124"/>
    </row>
    <row r="1093" spans="2:4" ht="15" customHeight="1">
      <c r="B1093" s="124"/>
      <c r="C1093" s="124"/>
      <c r="D1093" s="124"/>
    </row>
    <row r="1094" spans="2:4" ht="15" customHeight="1">
      <c r="B1094" s="124"/>
      <c r="C1094" s="124"/>
      <c r="D1094" s="124"/>
    </row>
    <row r="1095" spans="2:4" ht="15" customHeight="1">
      <c r="B1095" s="124"/>
      <c r="C1095" s="124"/>
      <c r="D1095" s="124"/>
    </row>
    <row r="1096" spans="2:4" ht="15" customHeight="1">
      <c r="B1096" s="124"/>
      <c r="C1096" s="124"/>
      <c r="D1096" s="124"/>
    </row>
    <row r="1097" spans="2:4" ht="15" customHeight="1">
      <c r="B1097" s="124"/>
      <c r="C1097" s="124"/>
      <c r="D1097" s="124"/>
    </row>
    <row r="1098" spans="2:4" ht="15" customHeight="1">
      <c r="B1098" s="124"/>
      <c r="C1098" s="124"/>
      <c r="D1098" s="124"/>
    </row>
    <row r="1099" spans="2:4" ht="15" customHeight="1">
      <c r="B1099" s="124"/>
      <c r="C1099" s="124"/>
      <c r="D1099" s="124"/>
    </row>
    <row r="1100" spans="2:4" ht="15" customHeight="1">
      <c r="B1100" s="124"/>
      <c r="C1100" s="124"/>
      <c r="D1100" s="124"/>
    </row>
    <row r="1101" spans="2:4" ht="15" customHeight="1">
      <c r="B1101" s="124"/>
      <c r="C1101" s="124"/>
      <c r="D1101" s="124"/>
    </row>
    <row r="1102" spans="2:4" ht="15" customHeight="1">
      <c r="B1102" s="124"/>
      <c r="C1102" s="124"/>
      <c r="D1102" s="124"/>
    </row>
    <row r="1103" spans="2:4" ht="15" customHeight="1">
      <c r="B1103" s="124"/>
      <c r="C1103" s="124"/>
      <c r="D1103" s="124"/>
    </row>
    <row r="1104" spans="2:4" ht="15" customHeight="1">
      <c r="B1104" s="124"/>
      <c r="C1104" s="124"/>
      <c r="D1104" s="124"/>
    </row>
    <row r="1105" spans="2:4" ht="15" customHeight="1">
      <c r="B1105" s="124"/>
      <c r="C1105" s="124"/>
      <c r="D1105" s="124"/>
    </row>
    <row r="1106" spans="2:4" ht="15" customHeight="1">
      <c r="B1106" s="124"/>
      <c r="C1106" s="124"/>
      <c r="D1106" s="124"/>
    </row>
    <row r="1107" spans="2:4" ht="15" customHeight="1">
      <c r="B1107" s="124"/>
      <c r="C1107" s="124"/>
      <c r="D1107" s="124"/>
    </row>
    <row r="1108" spans="2:4" ht="15" customHeight="1">
      <c r="B1108" s="124"/>
      <c r="C1108" s="124"/>
      <c r="D1108" s="124"/>
    </row>
    <row r="1109" spans="2:4" ht="15" customHeight="1">
      <c r="B1109" s="124"/>
      <c r="C1109" s="124"/>
      <c r="D1109" s="124"/>
    </row>
    <row r="1110" spans="2:4" ht="15" customHeight="1">
      <c r="B1110" s="124"/>
      <c r="C1110" s="124"/>
      <c r="D1110" s="124"/>
    </row>
    <row r="1111" spans="2:4" ht="15" customHeight="1">
      <c r="B1111" s="124"/>
      <c r="C1111" s="124"/>
      <c r="D1111" s="124"/>
    </row>
    <row r="1112" spans="2:4" ht="15" customHeight="1">
      <c r="B1112" s="124"/>
      <c r="C1112" s="124"/>
      <c r="D1112" s="124"/>
    </row>
    <row r="1113" spans="2:4" ht="15" customHeight="1">
      <c r="B1113" s="124"/>
      <c r="C1113" s="124"/>
      <c r="D1113" s="124"/>
    </row>
    <row r="1114" spans="2:4" ht="15" customHeight="1">
      <c r="B1114" s="124"/>
      <c r="C1114" s="124"/>
      <c r="D1114" s="124"/>
    </row>
    <row r="1115" spans="2:4" ht="15" customHeight="1">
      <c r="B1115" s="124"/>
      <c r="C1115" s="124"/>
      <c r="D1115" s="124"/>
    </row>
    <row r="1116" spans="2:4" ht="15" customHeight="1">
      <c r="B1116" s="124"/>
      <c r="C1116" s="124"/>
      <c r="D1116" s="124"/>
    </row>
    <row r="1117" spans="2:4" ht="15" customHeight="1">
      <c r="B1117" s="124"/>
      <c r="C1117" s="124"/>
      <c r="D1117" s="124"/>
    </row>
    <row r="1118" spans="2:4" ht="15" customHeight="1">
      <c r="B1118" s="124"/>
      <c r="C1118" s="124"/>
      <c r="D1118" s="124"/>
    </row>
    <row r="1119" spans="2:4" ht="15" customHeight="1">
      <c r="B1119" s="124"/>
      <c r="C1119" s="124"/>
      <c r="D1119" s="124"/>
    </row>
    <row r="1120" spans="2:4" ht="15" customHeight="1">
      <c r="B1120" s="124"/>
      <c r="C1120" s="124"/>
      <c r="D1120" s="124"/>
    </row>
    <row r="1121" spans="2:4" ht="15" customHeight="1">
      <c r="B1121" s="124"/>
      <c r="C1121" s="124"/>
      <c r="D1121" s="124"/>
    </row>
    <row r="1122" spans="2:4" ht="15" customHeight="1">
      <c r="B1122" s="124"/>
      <c r="C1122" s="124"/>
      <c r="D1122" s="124"/>
    </row>
    <row r="1123" spans="2:4" ht="15" customHeight="1">
      <c r="B1123" s="124"/>
      <c r="C1123" s="124"/>
      <c r="D1123" s="124"/>
    </row>
    <row r="1124" spans="2:4" ht="15" customHeight="1">
      <c r="B1124" s="124"/>
      <c r="C1124" s="124"/>
      <c r="D1124" s="124"/>
    </row>
    <row r="1125" spans="2:4" ht="15" customHeight="1">
      <c r="B1125" s="124"/>
      <c r="C1125" s="124"/>
      <c r="D1125" s="124"/>
    </row>
    <row r="1126" spans="2:4" ht="15" customHeight="1">
      <c r="B1126" s="124"/>
      <c r="C1126" s="124"/>
      <c r="D1126" s="124"/>
    </row>
    <row r="1127" spans="2:4" ht="15" customHeight="1">
      <c r="B1127" s="124"/>
      <c r="C1127" s="124"/>
      <c r="D1127" s="124"/>
    </row>
    <row r="1128" spans="2:4" ht="15" customHeight="1">
      <c r="B1128" s="124"/>
      <c r="C1128" s="124"/>
      <c r="D1128" s="124"/>
    </row>
    <row r="1129" spans="2:4" ht="15" customHeight="1">
      <c r="B1129" s="124"/>
      <c r="C1129" s="124"/>
      <c r="D1129" s="124"/>
    </row>
    <row r="1130" spans="2:4" ht="15" customHeight="1">
      <c r="B1130" s="124"/>
      <c r="C1130" s="124"/>
      <c r="D1130" s="124"/>
    </row>
    <row r="1131" spans="2:4" ht="15" customHeight="1">
      <c r="B1131" s="124"/>
      <c r="C1131" s="124"/>
      <c r="D1131" s="124"/>
    </row>
    <row r="1132" spans="2:4" ht="15" customHeight="1">
      <c r="B1132" s="124"/>
      <c r="C1132" s="124"/>
      <c r="D1132" s="124"/>
    </row>
    <row r="1133" spans="2:4" ht="15" customHeight="1">
      <c r="B1133" s="124"/>
      <c r="C1133" s="124"/>
      <c r="D1133" s="124"/>
    </row>
    <row r="1134" spans="2:4" ht="15" customHeight="1">
      <c r="B1134" s="124"/>
      <c r="C1134" s="124"/>
      <c r="D1134" s="124"/>
    </row>
    <row r="1135" spans="2:4" ht="15" customHeight="1">
      <c r="B1135" s="124"/>
      <c r="C1135" s="124"/>
      <c r="D1135" s="124"/>
    </row>
    <row r="1136" spans="2:4" ht="15" customHeight="1">
      <c r="B1136" s="124"/>
      <c r="C1136" s="124"/>
      <c r="D1136" s="124"/>
    </row>
    <row r="1137" spans="2:4" ht="15" customHeight="1">
      <c r="B1137" s="124"/>
      <c r="C1137" s="124"/>
      <c r="D1137" s="124"/>
    </row>
    <row r="1138" spans="2:4" ht="15" customHeight="1">
      <c r="B1138" s="124"/>
      <c r="C1138" s="124"/>
      <c r="D1138" s="124"/>
    </row>
    <row r="1139" spans="2:4" ht="15" customHeight="1">
      <c r="B1139" s="124"/>
      <c r="C1139" s="124"/>
      <c r="D1139" s="124"/>
    </row>
    <row r="1140" spans="2:4" ht="15" customHeight="1">
      <c r="B1140" s="124"/>
      <c r="C1140" s="124"/>
      <c r="D1140" s="124"/>
    </row>
    <row r="1141" spans="2:4" ht="15" customHeight="1">
      <c r="B1141" s="124"/>
      <c r="C1141" s="124"/>
      <c r="D1141" s="124"/>
    </row>
    <row r="1142" spans="2:4" ht="15" customHeight="1">
      <c r="B1142" s="124"/>
      <c r="C1142" s="124"/>
      <c r="D1142" s="124"/>
    </row>
    <row r="1143" spans="2:4" ht="15" customHeight="1">
      <c r="B1143" s="124"/>
      <c r="C1143" s="124"/>
      <c r="D1143" s="124"/>
    </row>
    <row r="1144" spans="2:4" ht="15" customHeight="1">
      <c r="B1144" s="124"/>
      <c r="C1144" s="124"/>
      <c r="D1144" s="124"/>
    </row>
    <row r="1145" spans="2:4" ht="15" customHeight="1">
      <c r="B1145" s="124"/>
      <c r="C1145" s="124"/>
      <c r="D1145" s="124"/>
    </row>
    <row r="1146" spans="2:4" ht="15" customHeight="1">
      <c r="B1146" s="124"/>
      <c r="C1146" s="124"/>
      <c r="D1146" s="124"/>
    </row>
    <row r="1147" spans="2:4" ht="15" customHeight="1">
      <c r="B1147" s="124"/>
      <c r="C1147" s="124"/>
      <c r="D1147" s="124"/>
    </row>
    <row r="1148" spans="2:4" ht="15" customHeight="1">
      <c r="B1148" s="124"/>
      <c r="C1148" s="124"/>
      <c r="D1148" s="124"/>
    </row>
    <row r="1149" spans="2:4" ht="15" customHeight="1">
      <c r="B1149" s="124"/>
      <c r="C1149" s="124"/>
      <c r="D1149" s="124"/>
    </row>
    <row r="1150" spans="2:4" ht="15" customHeight="1">
      <c r="B1150" s="124"/>
      <c r="C1150" s="124"/>
      <c r="D1150" s="124"/>
    </row>
    <row r="1151" spans="2:4" ht="15" customHeight="1">
      <c r="B1151" s="124"/>
      <c r="C1151" s="124"/>
      <c r="D1151" s="124"/>
    </row>
    <row r="1152" spans="2:4" ht="15" customHeight="1">
      <c r="B1152" s="124"/>
      <c r="C1152" s="124"/>
      <c r="D1152" s="124"/>
    </row>
    <row r="1153" spans="2:4" ht="15" customHeight="1">
      <c r="B1153" s="124"/>
      <c r="C1153" s="124"/>
      <c r="D1153" s="124"/>
    </row>
    <row r="1154" spans="2:4" ht="15" customHeight="1">
      <c r="B1154" s="124"/>
      <c r="C1154" s="124"/>
      <c r="D1154" s="124"/>
    </row>
    <row r="1155" spans="2:4" ht="15" customHeight="1">
      <c r="B1155" s="124"/>
      <c r="C1155" s="124"/>
      <c r="D1155" s="124"/>
    </row>
    <row r="1156" spans="2:4" ht="15" customHeight="1">
      <c r="B1156" s="124"/>
      <c r="C1156" s="124"/>
      <c r="D1156" s="124"/>
    </row>
    <row r="1157" spans="2:4" ht="15" customHeight="1">
      <c r="B1157" s="124"/>
      <c r="C1157" s="124"/>
      <c r="D1157" s="124"/>
    </row>
    <row r="1158" spans="2:4" ht="15" customHeight="1">
      <c r="B1158" s="124"/>
      <c r="C1158" s="124"/>
      <c r="D1158" s="124"/>
    </row>
    <row r="1159" spans="2:4" ht="15" customHeight="1">
      <c r="B1159" s="124"/>
      <c r="C1159" s="124"/>
      <c r="D1159" s="124"/>
    </row>
    <row r="1160" spans="2:4" ht="15" customHeight="1">
      <c r="B1160" s="124"/>
      <c r="C1160" s="124"/>
      <c r="D1160" s="124"/>
    </row>
    <row r="1161" spans="2:4" ht="15" customHeight="1">
      <c r="B1161" s="124"/>
      <c r="C1161" s="124"/>
      <c r="D1161" s="124"/>
    </row>
    <row r="1162" spans="2:4" ht="15" customHeight="1">
      <c r="B1162" s="124"/>
      <c r="C1162" s="124"/>
      <c r="D1162" s="124"/>
    </row>
    <row r="1163" spans="2:4" ht="15" customHeight="1">
      <c r="B1163" s="124"/>
      <c r="C1163" s="124"/>
      <c r="D1163" s="124"/>
    </row>
    <row r="1164" spans="2:4" ht="15" customHeight="1">
      <c r="B1164" s="124"/>
      <c r="C1164" s="124"/>
      <c r="D1164" s="124"/>
    </row>
    <row r="1165" spans="2:4" ht="15" customHeight="1">
      <c r="B1165" s="124"/>
      <c r="C1165" s="124"/>
      <c r="D1165" s="124"/>
    </row>
    <row r="1166" spans="2:4" ht="15" customHeight="1">
      <c r="B1166" s="124"/>
      <c r="C1166" s="124"/>
      <c r="D1166" s="124"/>
    </row>
    <row r="1167" spans="2:4" ht="15" customHeight="1">
      <c r="B1167" s="124"/>
      <c r="C1167" s="124"/>
      <c r="D1167" s="124"/>
    </row>
    <row r="1168" spans="2:4" ht="15" customHeight="1">
      <c r="B1168" s="124"/>
      <c r="C1168" s="124"/>
      <c r="D1168" s="124"/>
    </row>
    <row r="1169" spans="2:4" ht="15" customHeight="1">
      <c r="B1169" s="124"/>
      <c r="C1169" s="124"/>
      <c r="D1169" s="124"/>
    </row>
    <row r="1170" spans="2:4" ht="15" customHeight="1">
      <c r="B1170" s="124"/>
      <c r="C1170" s="124"/>
      <c r="D1170" s="124"/>
    </row>
    <row r="1171" spans="2:4" ht="15" customHeight="1">
      <c r="B1171" s="124"/>
      <c r="C1171" s="124"/>
      <c r="D1171" s="124"/>
    </row>
    <row r="1172" spans="2:4" ht="15" customHeight="1">
      <c r="B1172" s="124"/>
      <c r="C1172" s="124"/>
      <c r="D1172" s="124"/>
    </row>
    <row r="1173" spans="2:4" ht="15" customHeight="1">
      <c r="B1173" s="124"/>
      <c r="C1173" s="124"/>
      <c r="D1173" s="124"/>
    </row>
    <row r="1174" spans="2:4" ht="15" customHeight="1">
      <c r="B1174" s="124"/>
      <c r="C1174" s="124"/>
      <c r="D1174" s="124"/>
    </row>
    <row r="1175" spans="2:4" ht="15" customHeight="1">
      <c r="B1175" s="124"/>
      <c r="C1175" s="124"/>
      <c r="D1175" s="124"/>
    </row>
    <row r="1176" spans="2:4" ht="15" customHeight="1">
      <c r="B1176" s="124"/>
      <c r="C1176" s="124"/>
      <c r="D1176" s="124"/>
    </row>
    <row r="1177" spans="2:4" ht="15" customHeight="1">
      <c r="B1177" s="124"/>
      <c r="C1177" s="124"/>
      <c r="D1177" s="124"/>
    </row>
    <row r="1178" spans="2:4" ht="15" customHeight="1">
      <c r="B1178" s="124"/>
      <c r="C1178" s="124"/>
      <c r="D1178" s="124"/>
    </row>
    <row r="1179" spans="2:4" ht="15" customHeight="1">
      <c r="B1179" s="124"/>
      <c r="C1179" s="124"/>
      <c r="D1179" s="124"/>
    </row>
    <row r="1180" spans="2:4" ht="15" customHeight="1">
      <c r="B1180" s="124"/>
      <c r="C1180" s="124"/>
      <c r="D1180" s="124"/>
    </row>
    <row r="1181" spans="2:4" ht="15" customHeight="1">
      <c r="B1181" s="124"/>
      <c r="C1181" s="124"/>
      <c r="D1181" s="124"/>
    </row>
    <row r="1182" spans="2:4" ht="15" customHeight="1">
      <c r="B1182" s="124"/>
      <c r="C1182" s="124"/>
      <c r="D1182" s="124"/>
    </row>
    <row r="1183" spans="2:4" ht="15" customHeight="1">
      <c r="B1183" s="124"/>
      <c r="C1183" s="124"/>
      <c r="D1183" s="124"/>
    </row>
    <row r="1184" spans="2:4" ht="15" customHeight="1">
      <c r="B1184" s="124"/>
      <c r="C1184" s="124"/>
      <c r="D1184" s="124"/>
    </row>
    <row r="1185" spans="2:4" ht="15" customHeight="1">
      <c r="B1185" s="124"/>
      <c r="C1185" s="124"/>
      <c r="D1185" s="124"/>
    </row>
    <row r="1186" spans="2:4" ht="15" customHeight="1">
      <c r="B1186" s="124"/>
      <c r="C1186" s="124"/>
      <c r="D1186" s="124"/>
    </row>
    <row r="1187" spans="2:4" ht="15" customHeight="1">
      <c r="B1187" s="124"/>
      <c r="C1187" s="124"/>
      <c r="D1187" s="124"/>
    </row>
    <row r="1188" spans="2:4" ht="15" customHeight="1">
      <c r="B1188" s="124"/>
      <c r="C1188" s="124"/>
      <c r="D1188" s="124"/>
    </row>
    <row r="1189" spans="2:4" ht="15" customHeight="1">
      <c r="B1189" s="124"/>
      <c r="C1189" s="124"/>
      <c r="D1189" s="124"/>
    </row>
    <row r="1190" spans="2:4" ht="15" customHeight="1">
      <c r="B1190" s="124"/>
      <c r="C1190" s="124"/>
      <c r="D1190" s="124"/>
    </row>
    <row r="1191" spans="2:4" ht="15" customHeight="1">
      <c r="B1191" s="124"/>
      <c r="C1191" s="124"/>
      <c r="D1191" s="124"/>
    </row>
    <row r="1192" spans="2:4" ht="15" customHeight="1">
      <c r="B1192" s="124"/>
      <c r="C1192" s="124"/>
      <c r="D1192" s="124"/>
    </row>
    <row r="1193" spans="2:4" ht="15" customHeight="1">
      <c r="B1193" s="124"/>
      <c r="C1193" s="124"/>
      <c r="D1193" s="124"/>
    </row>
    <row r="1194" spans="2:4" ht="15" customHeight="1">
      <c r="B1194" s="124"/>
      <c r="C1194" s="124"/>
      <c r="D1194" s="124"/>
    </row>
    <row r="1195" spans="2:4" ht="15" customHeight="1">
      <c r="B1195" s="124"/>
      <c r="C1195" s="124"/>
      <c r="D1195" s="124"/>
    </row>
    <row r="1196" spans="2:4" ht="15" customHeight="1">
      <c r="B1196" s="124"/>
      <c r="C1196" s="124"/>
      <c r="D1196" s="124"/>
    </row>
    <row r="1197" spans="2:4" ht="15" customHeight="1">
      <c r="B1197" s="124"/>
      <c r="C1197" s="124"/>
      <c r="D1197" s="124"/>
    </row>
    <row r="1198" spans="2:4" ht="15" customHeight="1">
      <c r="B1198" s="124"/>
      <c r="C1198" s="124"/>
      <c r="D1198" s="124"/>
    </row>
    <row r="1199" spans="2:4" ht="15" customHeight="1">
      <c r="B1199" s="124"/>
      <c r="C1199" s="124"/>
      <c r="D1199" s="124"/>
    </row>
    <row r="1200" spans="2:4" ht="15" customHeight="1">
      <c r="B1200" s="124"/>
      <c r="C1200" s="124"/>
      <c r="D1200" s="124"/>
    </row>
    <row r="1201" spans="2:4" ht="15" customHeight="1">
      <c r="B1201" s="124"/>
      <c r="C1201" s="124"/>
      <c r="D1201" s="124"/>
    </row>
    <row r="1202" spans="2:4" ht="15" customHeight="1">
      <c r="B1202" s="124"/>
      <c r="C1202" s="124"/>
      <c r="D1202" s="124"/>
    </row>
    <row r="1203" spans="2:4" ht="15" customHeight="1">
      <c r="B1203" s="124"/>
      <c r="C1203" s="124"/>
      <c r="D1203" s="124"/>
    </row>
    <row r="1204" spans="2:4" ht="15" customHeight="1">
      <c r="B1204" s="124"/>
      <c r="C1204" s="124"/>
      <c r="D1204" s="124"/>
    </row>
    <row r="1205" spans="2:4" ht="15" customHeight="1">
      <c r="B1205" s="124"/>
      <c r="C1205" s="124"/>
      <c r="D1205" s="124"/>
    </row>
    <row r="1206" spans="2:4" ht="15" customHeight="1">
      <c r="B1206" s="124"/>
      <c r="C1206" s="124"/>
      <c r="D1206" s="124"/>
    </row>
    <row r="1207" spans="2:4" ht="15" customHeight="1">
      <c r="B1207" s="124"/>
      <c r="C1207" s="124"/>
      <c r="D1207" s="124"/>
    </row>
    <row r="1208" spans="2:4" ht="15" customHeight="1">
      <c r="B1208" s="124"/>
      <c r="C1208" s="124"/>
      <c r="D1208" s="124"/>
    </row>
    <row r="1209" spans="2:4" ht="15" customHeight="1">
      <c r="B1209" s="124"/>
      <c r="C1209" s="124"/>
      <c r="D1209" s="124"/>
    </row>
    <row r="1210" spans="2:4" ht="15" customHeight="1">
      <c r="B1210" s="124"/>
      <c r="C1210" s="124"/>
      <c r="D1210" s="124"/>
    </row>
    <row r="1211" spans="2:4" ht="15" customHeight="1">
      <c r="B1211" s="124"/>
      <c r="C1211" s="124"/>
      <c r="D1211" s="124"/>
    </row>
    <row r="1212" spans="2:4" ht="15" customHeight="1">
      <c r="B1212" s="124"/>
      <c r="C1212" s="124"/>
      <c r="D1212" s="124"/>
    </row>
    <row r="1213" spans="2:4" ht="15" customHeight="1">
      <c r="B1213" s="124"/>
      <c r="C1213" s="124"/>
      <c r="D1213" s="124"/>
    </row>
    <row r="1214" spans="2:4" ht="15" customHeight="1">
      <c r="B1214" s="124"/>
      <c r="C1214" s="124"/>
      <c r="D1214" s="124"/>
    </row>
    <row r="1215" spans="2:4" ht="15" customHeight="1">
      <c r="B1215" s="124"/>
      <c r="C1215" s="124"/>
      <c r="D1215" s="124"/>
    </row>
    <row r="1216" spans="2:4" ht="15" customHeight="1">
      <c r="B1216" s="124"/>
      <c r="C1216" s="124"/>
      <c r="D1216" s="124"/>
    </row>
    <row r="1217" spans="2:4" ht="15" customHeight="1">
      <c r="B1217" s="124"/>
      <c r="C1217" s="124"/>
      <c r="D1217" s="124"/>
    </row>
    <row r="1218" spans="2:4" ht="15" customHeight="1">
      <c r="B1218" s="124"/>
      <c r="C1218" s="124"/>
      <c r="D1218" s="124"/>
    </row>
    <row r="1219" spans="2:4" ht="15" customHeight="1">
      <c r="B1219" s="124"/>
      <c r="C1219" s="124"/>
      <c r="D1219" s="124"/>
    </row>
    <row r="1220" spans="2:4" ht="15" customHeight="1">
      <c r="B1220" s="124"/>
      <c r="C1220" s="124"/>
      <c r="D1220" s="124"/>
    </row>
    <row r="1221" spans="2:4" ht="15" customHeight="1">
      <c r="B1221" s="124"/>
      <c r="C1221" s="124"/>
      <c r="D1221" s="124"/>
    </row>
    <row r="1222" spans="2:4" ht="15" customHeight="1">
      <c r="B1222" s="124"/>
      <c r="C1222" s="124"/>
      <c r="D1222" s="124"/>
    </row>
    <row r="1223" spans="2:4" ht="15" customHeight="1">
      <c r="B1223" s="124"/>
      <c r="C1223" s="124"/>
      <c r="D1223" s="124"/>
    </row>
    <row r="1224" spans="2:4" ht="15" customHeight="1">
      <c r="B1224" s="124"/>
      <c r="C1224" s="124"/>
      <c r="D1224" s="124"/>
    </row>
    <row r="1225" spans="2:4" ht="15" customHeight="1">
      <c r="B1225" s="124"/>
      <c r="C1225" s="124"/>
      <c r="D1225" s="124"/>
    </row>
    <row r="1226" spans="2:4" ht="15" customHeight="1">
      <c r="B1226" s="124"/>
      <c r="C1226" s="124"/>
      <c r="D1226" s="124"/>
    </row>
    <row r="1227" spans="2:4" ht="15" customHeight="1">
      <c r="B1227" s="124"/>
      <c r="C1227" s="124"/>
      <c r="D1227" s="124"/>
    </row>
    <row r="1228" spans="2:4" ht="15" customHeight="1">
      <c r="B1228" s="124"/>
      <c r="C1228" s="124"/>
      <c r="D1228" s="124"/>
    </row>
    <row r="1229" spans="2:4" ht="15" customHeight="1">
      <c r="B1229" s="124"/>
      <c r="C1229" s="124"/>
      <c r="D1229" s="124"/>
    </row>
    <row r="1230" spans="2:4" ht="15" customHeight="1">
      <c r="B1230" s="124"/>
      <c r="C1230" s="124"/>
      <c r="D1230" s="124"/>
    </row>
    <row r="1231" spans="2:4" ht="15" customHeight="1">
      <c r="B1231" s="124"/>
      <c r="C1231" s="124"/>
      <c r="D1231" s="124"/>
    </row>
    <row r="1232" spans="2:4" ht="15" customHeight="1">
      <c r="B1232" s="124"/>
      <c r="C1232" s="124"/>
      <c r="D1232" s="124"/>
    </row>
    <row r="1233" spans="2:4" ht="15" customHeight="1">
      <c r="B1233" s="124"/>
      <c r="C1233" s="124"/>
      <c r="D1233" s="124"/>
    </row>
    <row r="1234" spans="2:4" ht="15" customHeight="1">
      <c r="B1234" s="124"/>
      <c r="C1234" s="124"/>
      <c r="D1234" s="124"/>
    </row>
    <row r="1235" spans="2:4" ht="15" customHeight="1">
      <c r="B1235" s="124"/>
      <c r="C1235" s="124"/>
      <c r="D1235" s="124"/>
    </row>
    <row r="1236" spans="2:4" ht="15" customHeight="1">
      <c r="B1236" s="124"/>
      <c r="C1236" s="124"/>
      <c r="D1236" s="124"/>
    </row>
    <row r="1237" spans="2:4" ht="15" customHeight="1">
      <c r="B1237" s="124"/>
      <c r="C1237" s="124"/>
      <c r="D1237" s="124"/>
    </row>
    <row r="1238" spans="2:4" ht="15" customHeight="1">
      <c r="B1238" s="124"/>
      <c r="C1238" s="124"/>
      <c r="D1238" s="124"/>
    </row>
    <row r="1239" spans="2:4" ht="15" customHeight="1">
      <c r="B1239" s="124"/>
      <c r="C1239" s="124"/>
      <c r="D1239" s="124"/>
    </row>
    <row r="1240" spans="2:4" ht="15" customHeight="1">
      <c r="B1240" s="124"/>
      <c r="C1240" s="124"/>
      <c r="D1240" s="124"/>
    </row>
    <row r="1241" spans="2:4" ht="15" customHeight="1">
      <c r="B1241" s="124"/>
      <c r="C1241" s="124"/>
      <c r="D1241" s="124"/>
    </row>
    <row r="1242" spans="2:4" ht="15" customHeight="1">
      <c r="B1242" s="124"/>
      <c r="C1242" s="124"/>
      <c r="D1242" s="124"/>
    </row>
    <row r="1243" spans="2:4" ht="15" customHeight="1">
      <c r="B1243" s="124"/>
      <c r="C1243" s="124"/>
      <c r="D1243" s="124"/>
    </row>
    <row r="1244" spans="2:4" ht="15" customHeight="1">
      <c r="B1244" s="124"/>
      <c r="C1244" s="124"/>
      <c r="D1244" s="124"/>
    </row>
    <row r="1245" spans="2:4" ht="15" customHeight="1">
      <c r="B1245" s="124"/>
      <c r="C1245" s="124"/>
      <c r="D1245" s="124"/>
    </row>
    <row r="1246" spans="2:4" ht="15" customHeight="1">
      <c r="B1246" s="124"/>
      <c r="C1246" s="124"/>
      <c r="D1246" s="124"/>
    </row>
    <row r="1247" spans="2:4" ht="15" customHeight="1">
      <c r="B1247" s="124"/>
      <c r="C1247" s="124"/>
      <c r="D1247" s="124"/>
    </row>
    <row r="1248" spans="2:4" ht="15" customHeight="1">
      <c r="B1248" s="124"/>
      <c r="C1248" s="124"/>
      <c r="D1248" s="124"/>
    </row>
    <row r="1249" spans="2:4" ht="15" customHeight="1">
      <c r="B1249" s="124"/>
      <c r="C1249" s="124"/>
      <c r="D1249" s="124"/>
    </row>
    <row r="1250" spans="2:4" ht="15" customHeight="1">
      <c r="B1250" s="124"/>
      <c r="C1250" s="124"/>
      <c r="D1250" s="124"/>
    </row>
    <row r="1251" spans="2:4" ht="15" customHeight="1">
      <c r="B1251" s="124"/>
      <c r="C1251" s="124"/>
      <c r="D1251" s="124"/>
    </row>
    <row r="1252" spans="2:4" ht="15" customHeight="1">
      <c r="B1252" s="124"/>
      <c r="C1252" s="124"/>
      <c r="D1252" s="124"/>
    </row>
    <row r="1253" spans="2:4" ht="15" customHeight="1">
      <c r="B1253" s="124"/>
      <c r="C1253" s="124"/>
      <c r="D1253" s="124"/>
    </row>
    <row r="1254" spans="2:4" ht="15" customHeight="1">
      <c r="B1254" s="124"/>
      <c r="C1254" s="124"/>
      <c r="D1254" s="124"/>
    </row>
    <row r="1255" spans="2:4" ht="15" customHeight="1">
      <c r="B1255" s="124"/>
      <c r="C1255" s="124"/>
      <c r="D1255" s="124"/>
    </row>
    <row r="1256" spans="2:4" ht="15" customHeight="1">
      <c r="B1256" s="124"/>
      <c r="C1256" s="124"/>
      <c r="D1256" s="124"/>
    </row>
    <row r="1257" spans="2:4" ht="15" customHeight="1">
      <c r="B1257" s="124"/>
      <c r="C1257" s="124"/>
      <c r="D1257" s="124"/>
    </row>
    <row r="1258" spans="2:4" ht="15" customHeight="1">
      <c r="B1258" s="124"/>
      <c r="C1258" s="124"/>
      <c r="D1258" s="124"/>
    </row>
    <row r="1259" spans="2:4" ht="15" customHeight="1">
      <c r="B1259" s="124"/>
      <c r="C1259" s="124"/>
      <c r="D1259" s="124"/>
    </row>
    <row r="1260" spans="2:4" ht="15" customHeight="1">
      <c r="B1260" s="124"/>
      <c r="C1260" s="124"/>
      <c r="D1260" s="124"/>
    </row>
    <row r="1261" spans="2:4" ht="15" customHeight="1">
      <c r="B1261" s="124"/>
      <c r="C1261" s="124"/>
      <c r="D1261" s="124"/>
    </row>
    <row r="1262" spans="2:4" ht="15" customHeight="1">
      <c r="B1262" s="124"/>
      <c r="C1262" s="124"/>
      <c r="D1262" s="124"/>
    </row>
    <row r="1263" spans="2:4" ht="15" customHeight="1">
      <c r="B1263" s="124"/>
      <c r="C1263" s="124"/>
      <c r="D1263" s="124"/>
    </row>
    <row r="1264" spans="2:4" ht="15" customHeight="1">
      <c r="B1264" s="124"/>
      <c r="C1264" s="124"/>
      <c r="D1264" s="124"/>
    </row>
    <row r="1265" spans="2:4" ht="15" customHeight="1">
      <c r="B1265" s="124"/>
      <c r="C1265" s="124"/>
      <c r="D1265" s="124"/>
    </row>
    <row r="1266" spans="2:4" ht="15" customHeight="1">
      <c r="B1266" s="124"/>
      <c r="C1266" s="124"/>
      <c r="D1266" s="124"/>
    </row>
    <row r="1267" spans="2:4" ht="15" customHeight="1">
      <c r="B1267" s="124"/>
      <c r="C1267" s="124"/>
      <c r="D1267" s="124"/>
    </row>
    <row r="1268" spans="2:4" ht="15" customHeight="1">
      <c r="B1268" s="124"/>
      <c r="C1268" s="124"/>
      <c r="D1268" s="124"/>
    </row>
    <row r="1269" spans="2:4" ht="15" customHeight="1">
      <c r="B1269" s="124"/>
      <c r="C1269" s="124"/>
      <c r="D1269" s="124"/>
    </row>
    <row r="1270" spans="2:4" ht="15" customHeight="1">
      <c r="B1270" s="124"/>
      <c r="C1270" s="124"/>
      <c r="D1270" s="124"/>
    </row>
    <row r="1271" spans="2:4" ht="15" customHeight="1">
      <c r="B1271" s="124"/>
      <c r="C1271" s="124"/>
      <c r="D1271" s="124"/>
    </row>
    <row r="1272" spans="2:4" ht="15" customHeight="1">
      <c r="B1272" s="124"/>
      <c r="C1272" s="124"/>
      <c r="D1272" s="124"/>
    </row>
    <row r="1273" spans="2:4" ht="15" customHeight="1">
      <c r="B1273" s="124"/>
      <c r="C1273" s="124"/>
      <c r="D1273" s="124"/>
    </row>
    <row r="1274" spans="2:4" ht="15" customHeight="1">
      <c r="B1274" s="124"/>
      <c r="C1274" s="124"/>
      <c r="D1274" s="124"/>
    </row>
    <row r="1275" spans="2:4" ht="15" customHeight="1">
      <c r="B1275" s="124"/>
      <c r="C1275" s="124"/>
      <c r="D1275" s="124"/>
    </row>
    <row r="1276" spans="2:4" ht="15" customHeight="1">
      <c r="B1276" s="124"/>
      <c r="C1276" s="124"/>
      <c r="D1276" s="124"/>
    </row>
    <row r="1277" spans="2:4" ht="15" customHeight="1">
      <c r="B1277" s="124"/>
      <c r="C1277" s="124"/>
      <c r="D1277" s="124"/>
    </row>
    <row r="1278" spans="2:4" ht="15" customHeight="1">
      <c r="B1278" s="124"/>
      <c r="C1278" s="124"/>
      <c r="D1278" s="124"/>
    </row>
    <row r="1279" spans="2:4" ht="15" customHeight="1">
      <c r="B1279" s="124"/>
      <c r="C1279" s="124"/>
      <c r="D1279" s="124"/>
    </row>
    <row r="1280" spans="2:4" ht="15" customHeight="1">
      <c r="B1280" s="124"/>
      <c r="C1280" s="124"/>
      <c r="D1280" s="124"/>
    </row>
    <row r="1281" spans="2:4" ht="15" customHeight="1">
      <c r="B1281" s="124"/>
      <c r="C1281" s="124"/>
      <c r="D1281" s="124"/>
    </row>
    <row r="1282" spans="2:4" ht="15" customHeight="1">
      <c r="B1282" s="124"/>
      <c r="C1282" s="124"/>
      <c r="D1282" s="124"/>
    </row>
    <row r="1283" spans="2:4" ht="15" customHeight="1">
      <c r="B1283" s="124"/>
      <c r="C1283" s="124"/>
      <c r="D1283" s="124"/>
    </row>
    <row r="1284" spans="2:4" ht="15" customHeight="1">
      <c r="B1284" s="124"/>
      <c r="C1284" s="124"/>
      <c r="D1284" s="124"/>
    </row>
    <row r="1285" spans="2:4" ht="15" customHeight="1">
      <c r="B1285" s="124"/>
      <c r="C1285" s="124"/>
      <c r="D1285" s="124"/>
    </row>
    <row r="1286" spans="2:4" ht="15" customHeight="1">
      <c r="B1286" s="124"/>
      <c r="C1286" s="124"/>
      <c r="D1286" s="124"/>
    </row>
    <row r="1287" spans="2:4" ht="15" customHeight="1">
      <c r="B1287" s="124"/>
      <c r="C1287" s="124"/>
      <c r="D1287" s="124"/>
    </row>
    <row r="1288" spans="2:4" ht="15" customHeight="1">
      <c r="B1288" s="124"/>
      <c r="C1288" s="124"/>
      <c r="D1288" s="124"/>
    </row>
    <row r="1289" spans="2:4" ht="15" customHeight="1">
      <c r="B1289" s="124"/>
      <c r="C1289" s="124"/>
      <c r="D1289" s="124"/>
    </row>
    <row r="1290" spans="2:4" ht="15" customHeight="1">
      <c r="B1290" s="124"/>
      <c r="C1290" s="124"/>
      <c r="D1290" s="124"/>
    </row>
    <row r="1291" spans="2:4" ht="15" customHeight="1">
      <c r="B1291" s="124"/>
      <c r="C1291" s="124"/>
      <c r="D1291" s="124"/>
    </row>
    <row r="1292" spans="2:4" ht="15" customHeight="1">
      <c r="B1292" s="124"/>
      <c r="C1292" s="124"/>
      <c r="D1292" s="124"/>
    </row>
    <row r="1293" spans="2:4" ht="15" customHeight="1">
      <c r="B1293" s="124"/>
      <c r="C1293" s="124"/>
      <c r="D1293" s="124"/>
    </row>
    <row r="1294" spans="2:4" ht="15" customHeight="1">
      <c r="B1294" s="124"/>
      <c r="C1294" s="124"/>
      <c r="D1294" s="124"/>
    </row>
    <row r="1295" spans="2:4" ht="15" customHeight="1">
      <c r="B1295" s="124"/>
      <c r="C1295" s="124"/>
      <c r="D1295" s="124"/>
    </row>
    <row r="1296" spans="2:4" ht="15" customHeight="1">
      <c r="B1296" s="124"/>
      <c r="C1296" s="124"/>
      <c r="D1296" s="124"/>
    </row>
    <row r="1297" spans="2:4" ht="15" customHeight="1">
      <c r="B1297" s="124"/>
      <c r="C1297" s="124"/>
      <c r="D1297" s="124"/>
    </row>
    <row r="1298" spans="2:4" ht="15" customHeight="1">
      <c r="B1298" s="124"/>
      <c r="C1298" s="124"/>
      <c r="D1298" s="124"/>
    </row>
    <row r="1299" spans="2:4" ht="15" customHeight="1">
      <c r="B1299" s="124"/>
      <c r="C1299" s="124"/>
      <c r="D1299" s="124"/>
    </row>
    <row r="1300" spans="2:4" ht="15" customHeight="1">
      <c r="B1300" s="124"/>
      <c r="C1300" s="124"/>
      <c r="D1300" s="124"/>
    </row>
    <row r="1301" spans="2:4" ht="15" customHeight="1">
      <c r="B1301" s="124"/>
      <c r="C1301" s="124"/>
      <c r="D1301" s="124"/>
    </row>
    <row r="1302" spans="2:4" ht="15" customHeight="1">
      <c r="B1302" s="124"/>
      <c r="C1302" s="124"/>
      <c r="D1302" s="124"/>
    </row>
    <row r="1303" spans="2:4" ht="15" customHeight="1">
      <c r="B1303" s="124"/>
      <c r="C1303" s="124"/>
      <c r="D1303" s="124"/>
    </row>
    <row r="1304" spans="2:4" ht="15" customHeight="1">
      <c r="B1304" s="124"/>
      <c r="C1304" s="124"/>
      <c r="D1304" s="124"/>
    </row>
    <row r="1305" spans="2:4" ht="15" customHeight="1">
      <c r="B1305" s="124"/>
      <c r="C1305" s="124"/>
      <c r="D1305" s="124"/>
    </row>
    <row r="1306" spans="2:4" ht="15" customHeight="1">
      <c r="B1306" s="124"/>
      <c r="C1306" s="124"/>
      <c r="D1306" s="124"/>
    </row>
    <row r="1307" spans="2:4" ht="15" customHeight="1">
      <c r="B1307" s="124"/>
      <c r="C1307" s="124"/>
      <c r="D1307" s="124"/>
    </row>
    <row r="1308" spans="2:4" ht="15" customHeight="1">
      <c r="B1308" s="124"/>
      <c r="C1308" s="124"/>
      <c r="D1308" s="124"/>
    </row>
    <row r="1309" spans="2:4" ht="15" customHeight="1">
      <c r="B1309" s="124"/>
      <c r="C1309" s="124"/>
      <c r="D1309" s="124"/>
    </row>
    <row r="1310" spans="2:4" ht="15" customHeight="1">
      <c r="B1310" s="124"/>
      <c r="C1310" s="124"/>
      <c r="D1310" s="124"/>
    </row>
    <row r="1311" spans="2:4" ht="15" customHeight="1">
      <c r="B1311" s="124"/>
      <c r="C1311" s="124"/>
      <c r="D1311" s="124"/>
    </row>
    <row r="1312" spans="2:4" ht="15" customHeight="1">
      <c r="B1312" s="124"/>
      <c r="C1312" s="124"/>
      <c r="D1312" s="124"/>
    </row>
    <row r="1313" spans="2:4" ht="15" customHeight="1">
      <c r="B1313" s="124"/>
      <c r="C1313" s="124"/>
      <c r="D1313" s="124"/>
    </row>
    <row r="1314" spans="2:4" ht="15" customHeight="1">
      <c r="B1314" s="124"/>
      <c r="C1314" s="124"/>
      <c r="D1314" s="124"/>
    </row>
    <row r="1315" spans="2:4" ht="15" customHeight="1">
      <c r="B1315" s="124"/>
      <c r="C1315" s="124"/>
      <c r="D1315" s="124"/>
    </row>
    <row r="1316" spans="2:4" ht="15" customHeight="1">
      <c r="B1316" s="124"/>
      <c r="C1316" s="124"/>
      <c r="D1316" s="124"/>
    </row>
    <row r="1317" spans="2:4" ht="15" customHeight="1">
      <c r="B1317" s="124"/>
      <c r="C1317" s="124"/>
      <c r="D1317" s="124"/>
    </row>
    <row r="1318" spans="2:4" ht="15" customHeight="1">
      <c r="B1318" s="124"/>
      <c r="C1318" s="124"/>
      <c r="D1318" s="124"/>
    </row>
    <row r="1319" spans="2:4" ht="15" customHeight="1">
      <c r="B1319" s="124"/>
      <c r="C1319" s="124"/>
      <c r="D1319" s="124"/>
    </row>
    <row r="1320" spans="2:4" ht="15" customHeight="1">
      <c r="B1320" s="124"/>
      <c r="C1320" s="124"/>
      <c r="D1320" s="124"/>
    </row>
    <row r="1321" spans="2:4" ht="15" customHeight="1">
      <c r="B1321" s="124"/>
      <c r="C1321" s="124"/>
      <c r="D1321" s="124"/>
    </row>
    <row r="1322" spans="2:4" ht="15" customHeight="1">
      <c r="B1322" s="124"/>
      <c r="C1322" s="124"/>
      <c r="D1322" s="124"/>
    </row>
    <row r="1323" spans="2:4" ht="15" customHeight="1">
      <c r="B1323" s="124"/>
      <c r="C1323" s="124"/>
      <c r="D1323" s="124"/>
    </row>
    <row r="1324" spans="2:4" ht="15" customHeight="1">
      <c r="B1324" s="124"/>
      <c r="C1324" s="124"/>
      <c r="D1324" s="124"/>
    </row>
    <row r="1325" spans="2:4" ht="15" customHeight="1">
      <c r="B1325" s="124"/>
      <c r="C1325" s="124"/>
      <c r="D1325" s="124"/>
    </row>
    <row r="1326" spans="2:4" ht="15" customHeight="1">
      <c r="B1326" s="124"/>
      <c r="C1326" s="124"/>
      <c r="D1326" s="124"/>
    </row>
    <row r="1327" spans="2:4" ht="15" customHeight="1">
      <c r="B1327" s="124"/>
      <c r="C1327" s="124"/>
      <c r="D1327" s="124"/>
    </row>
    <row r="1328" spans="2:4" ht="15" customHeight="1">
      <c r="B1328" s="124"/>
      <c r="C1328" s="124"/>
      <c r="D1328" s="124"/>
    </row>
    <row r="1329" spans="2:4" ht="15" customHeight="1">
      <c r="B1329" s="124"/>
      <c r="C1329" s="124"/>
      <c r="D1329" s="124"/>
    </row>
    <row r="1330" spans="2:4" ht="15" customHeight="1">
      <c r="B1330" s="124"/>
      <c r="C1330" s="124"/>
      <c r="D1330" s="124"/>
    </row>
    <row r="1331" spans="2:4" ht="15" customHeight="1">
      <c r="B1331" s="124"/>
      <c r="C1331" s="124"/>
      <c r="D1331" s="124"/>
    </row>
    <row r="1332" spans="2:4" ht="15" customHeight="1">
      <c r="B1332" s="124"/>
      <c r="C1332" s="124"/>
      <c r="D1332" s="124"/>
    </row>
    <row r="1333" spans="2:4" ht="15" customHeight="1">
      <c r="B1333" s="124"/>
      <c r="C1333" s="124"/>
      <c r="D1333" s="124"/>
    </row>
    <row r="1334" spans="2:4" ht="15" customHeight="1">
      <c r="B1334" s="124"/>
      <c r="C1334" s="124"/>
      <c r="D1334" s="124"/>
    </row>
    <row r="1335" spans="2:4" ht="15" customHeight="1">
      <c r="B1335" s="124"/>
      <c r="C1335" s="124"/>
      <c r="D1335" s="124"/>
    </row>
    <row r="1336" spans="2:4" ht="15" customHeight="1">
      <c r="B1336" s="124"/>
      <c r="C1336" s="124"/>
      <c r="D1336" s="124"/>
    </row>
    <row r="1337" spans="2:4" ht="15" customHeight="1">
      <c r="B1337" s="124"/>
      <c r="C1337" s="124"/>
      <c r="D1337" s="124"/>
    </row>
    <row r="1338" spans="2:4" ht="15" customHeight="1">
      <c r="B1338" s="124"/>
      <c r="C1338" s="124"/>
      <c r="D1338" s="124"/>
    </row>
    <row r="1339" spans="2:4" ht="15" customHeight="1">
      <c r="B1339" s="124"/>
      <c r="C1339" s="124"/>
      <c r="D1339" s="124"/>
    </row>
    <row r="1340" spans="2:4" ht="15" customHeight="1">
      <c r="B1340" s="124"/>
      <c r="C1340" s="124"/>
      <c r="D1340" s="124"/>
    </row>
    <row r="1341" spans="2:4" ht="15" customHeight="1">
      <c r="B1341" s="124"/>
      <c r="C1341" s="124"/>
      <c r="D1341" s="124"/>
    </row>
    <row r="1342" spans="2:4" ht="15" customHeight="1">
      <c r="B1342" s="124"/>
      <c r="C1342" s="124"/>
      <c r="D1342" s="124"/>
    </row>
    <row r="1343" spans="2:4" ht="15" customHeight="1">
      <c r="B1343" s="124"/>
      <c r="C1343" s="124"/>
      <c r="D1343" s="124"/>
    </row>
    <row r="1344" spans="2:4" ht="15" customHeight="1">
      <c r="B1344" s="124"/>
      <c r="C1344" s="124"/>
      <c r="D1344" s="124"/>
    </row>
    <row r="1345" spans="2:4" ht="15" customHeight="1">
      <c r="B1345" s="124"/>
      <c r="C1345" s="124"/>
      <c r="D1345" s="124"/>
    </row>
    <row r="1346" spans="2:4" ht="15" customHeight="1">
      <c r="B1346" s="124"/>
      <c r="C1346" s="124"/>
      <c r="D1346" s="124"/>
    </row>
    <row r="1347" spans="2:4" ht="15" customHeight="1">
      <c r="B1347" s="124"/>
      <c r="C1347" s="124"/>
      <c r="D1347" s="124"/>
    </row>
    <row r="1348" spans="2:4" ht="15" customHeight="1">
      <c r="B1348" s="124"/>
      <c r="C1348" s="124"/>
      <c r="D1348" s="124"/>
    </row>
    <row r="1349" spans="2:4" ht="15" customHeight="1">
      <c r="B1349" s="124"/>
      <c r="C1349" s="124"/>
      <c r="D1349" s="124"/>
    </row>
    <row r="1350" spans="2:4" ht="15" customHeight="1">
      <c r="B1350" s="124"/>
      <c r="C1350" s="124"/>
      <c r="D1350" s="124"/>
    </row>
    <row r="1351" spans="2:4" ht="15" customHeight="1">
      <c r="B1351" s="124"/>
      <c r="C1351" s="124"/>
      <c r="D1351" s="124"/>
    </row>
    <row r="1352" spans="2:4" ht="15" customHeight="1">
      <c r="B1352" s="124"/>
      <c r="C1352" s="124"/>
      <c r="D1352" s="124"/>
    </row>
    <row r="1353" spans="2:4" ht="15" customHeight="1">
      <c r="B1353" s="124"/>
      <c r="C1353" s="124"/>
      <c r="D1353" s="124"/>
    </row>
    <row r="1354" spans="2:4" ht="15" customHeight="1">
      <c r="B1354" s="124"/>
      <c r="C1354" s="124"/>
      <c r="D1354" s="124"/>
    </row>
    <row r="1355" spans="2:4" ht="15" customHeight="1">
      <c r="B1355" s="124"/>
      <c r="C1355" s="124"/>
      <c r="D1355" s="124"/>
    </row>
    <row r="1356" spans="2:4" ht="15" customHeight="1">
      <c r="B1356" s="124"/>
      <c r="C1356" s="124"/>
      <c r="D1356" s="124"/>
    </row>
    <row r="1357" spans="2:4" ht="15" customHeight="1">
      <c r="B1357" s="124"/>
      <c r="C1357" s="124"/>
      <c r="D1357" s="124"/>
    </row>
    <row r="1358" spans="2:4" ht="15" customHeight="1">
      <c r="B1358" s="124"/>
      <c r="C1358" s="124"/>
      <c r="D1358" s="124"/>
    </row>
    <row r="1359" spans="2:4" ht="15" customHeight="1">
      <c r="B1359" s="124"/>
      <c r="C1359" s="124"/>
      <c r="D1359" s="124"/>
    </row>
    <row r="1360" spans="2:4" ht="15" customHeight="1">
      <c r="B1360" s="124"/>
      <c r="C1360" s="124"/>
      <c r="D1360" s="124"/>
    </row>
    <row r="1361" spans="2:4" ht="15" customHeight="1">
      <c r="B1361" s="124"/>
      <c r="C1361" s="124"/>
      <c r="D1361" s="124"/>
    </row>
    <row r="1362" spans="2:4" ht="15" customHeight="1">
      <c r="B1362" s="124"/>
      <c r="C1362" s="124"/>
      <c r="D1362" s="124"/>
    </row>
    <row r="1363" spans="2:4" ht="15" customHeight="1">
      <c r="B1363" s="124"/>
      <c r="C1363" s="124"/>
      <c r="D1363" s="124"/>
    </row>
    <row r="1364" spans="2:4" ht="15" customHeight="1">
      <c r="B1364" s="124"/>
      <c r="C1364" s="124"/>
      <c r="D1364" s="124"/>
    </row>
    <row r="1365" spans="2:4" ht="15" customHeight="1">
      <c r="B1365" s="124"/>
      <c r="C1365" s="124"/>
      <c r="D1365" s="124"/>
    </row>
    <row r="1366" spans="2:4" ht="15" customHeight="1">
      <c r="B1366" s="124"/>
      <c r="C1366" s="124"/>
      <c r="D1366" s="124"/>
    </row>
    <row r="1367" spans="2:4" ht="15" customHeight="1">
      <c r="B1367" s="124"/>
      <c r="C1367" s="124"/>
      <c r="D1367" s="124"/>
    </row>
    <row r="1368" spans="2:4" ht="15" customHeight="1">
      <c r="B1368" s="124"/>
      <c r="C1368" s="124"/>
      <c r="D1368" s="124"/>
    </row>
    <row r="1369" spans="2:4" ht="15" customHeight="1">
      <c r="B1369" s="124"/>
      <c r="C1369" s="124"/>
      <c r="D1369" s="124"/>
    </row>
    <row r="1370" spans="2:4" ht="15" customHeight="1">
      <c r="B1370" s="124"/>
      <c r="C1370" s="124"/>
      <c r="D1370" s="124"/>
    </row>
    <row r="1371" spans="2:4" ht="15" customHeight="1">
      <c r="B1371" s="124"/>
      <c r="C1371" s="124"/>
      <c r="D1371" s="124"/>
    </row>
    <row r="1372" spans="2:4" ht="15" customHeight="1">
      <c r="B1372" s="124"/>
      <c r="C1372" s="124"/>
      <c r="D1372" s="124"/>
    </row>
    <row r="1373" spans="2:4" ht="15" customHeight="1">
      <c r="B1373" s="124"/>
      <c r="C1373" s="124"/>
      <c r="D1373" s="124"/>
    </row>
    <row r="1374" spans="2:4" ht="15" customHeight="1">
      <c r="B1374" s="124"/>
      <c r="C1374" s="124"/>
      <c r="D1374" s="124"/>
    </row>
    <row r="1375" spans="2:4" ht="15" customHeight="1">
      <c r="B1375" s="124"/>
      <c r="C1375" s="124"/>
      <c r="D1375" s="124"/>
    </row>
    <row r="1376" spans="2:4" ht="15" customHeight="1">
      <c r="B1376" s="124"/>
      <c r="C1376" s="124"/>
      <c r="D1376" s="124"/>
    </row>
    <row r="1377" spans="2:4" ht="15" customHeight="1">
      <c r="B1377" s="124"/>
      <c r="C1377" s="124"/>
      <c r="D1377" s="124"/>
    </row>
    <row r="1378" spans="2:4" ht="15" customHeight="1">
      <c r="B1378" s="124"/>
      <c r="C1378" s="124"/>
      <c r="D1378" s="124"/>
    </row>
    <row r="1379" spans="2:4" ht="15" customHeight="1">
      <c r="B1379" s="124"/>
      <c r="C1379" s="124"/>
      <c r="D1379" s="124"/>
    </row>
    <row r="1380" spans="2:4" ht="15" customHeight="1">
      <c r="B1380" s="124"/>
      <c r="C1380" s="124"/>
      <c r="D1380" s="124"/>
    </row>
    <row r="1381" spans="2:4" ht="15" customHeight="1">
      <c r="B1381" s="124"/>
      <c r="C1381" s="124"/>
      <c r="D1381" s="124"/>
    </row>
    <row r="1382" spans="2:4" ht="15" customHeight="1">
      <c r="B1382" s="124"/>
      <c r="C1382" s="124"/>
      <c r="D1382" s="124"/>
    </row>
    <row r="1383" spans="2:4" ht="15" customHeight="1">
      <c r="B1383" s="124"/>
      <c r="C1383" s="124"/>
      <c r="D1383" s="124"/>
    </row>
    <row r="1384" spans="2:4" ht="15" customHeight="1">
      <c r="B1384" s="124"/>
      <c r="C1384" s="124"/>
      <c r="D1384" s="124"/>
    </row>
    <row r="1385" spans="2:4" ht="15" customHeight="1">
      <c r="B1385" s="124"/>
      <c r="C1385" s="124"/>
      <c r="D1385" s="124"/>
    </row>
    <row r="1386" spans="2:4" ht="15" customHeight="1">
      <c r="B1386" s="124"/>
      <c r="C1386" s="124"/>
      <c r="D1386" s="124"/>
    </row>
    <row r="1387" spans="2:4" ht="15" customHeight="1">
      <c r="B1387" s="124"/>
      <c r="C1387" s="124"/>
      <c r="D1387" s="124"/>
    </row>
    <row r="1388" spans="2:4" ht="15" customHeight="1">
      <c r="B1388" s="124"/>
      <c r="C1388" s="124"/>
      <c r="D1388" s="124"/>
    </row>
    <row r="1389" spans="2:4" ht="15" customHeight="1">
      <c r="B1389" s="124"/>
      <c r="C1389" s="124"/>
      <c r="D1389" s="124"/>
    </row>
    <row r="1390" spans="2:4" ht="15" customHeight="1">
      <c r="B1390" s="124"/>
      <c r="C1390" s="124"/>
      <c r="D1390" s="124"/>
    </row>
    <row r="1391" spans="2:4" ht="15" customHeight="1">
      <c r="B1391" s="124"/>
      <c r="C1391" s="124"/>
      <c r="D1391" s="124"/>
    </row>
    <row r="1392" spans="2:4" ht="15" customHeight="1">
      <c r="B1392" s="124"/>
      <c r="C1392" s="124"/>
      <c r="D1392" s="124"/>
    </row>
    <row r="1393" spans="2:4" ht="15" customHeight="1">
      <c r="B1393" s="124"/>
      <c r="C1393" s="124"/>
      <c r="D1393" s="124"/>
    </row>
    <row r="1394" spans="2:4" ht="15" customHeight="1">
      <c r="B1394" s="124"/>
      <c r="C1394" s="124"/>
      <c r="D1394" s="124"/>
    </row>
    <row r="1395" spans="2:4" ht="15" customHeight="1">
      <c r="B1395" s="124"/>
      <c r="C1395" s="124"/>
      <c r="D1395" s="124"/>
    </row>
    <row r="1396" spans="2:4" ht="15" customHeight="1">
      <c r="B1396" s="124"/>
      <c r="C1396" s="124"/>
      <c r="D1396" s="124"/>
    </row>
    <row r="1397" spans="2:4" ht="15" customHeight="1">
      <c r="B1397" s="124"/>
      <c r="C1397" s="124"/>
      <c r="D1397" s="124"/>
    </row>
    <row r="1398" spans="2:4" ht="15" customHeight="1">
      <c r="B1398" s="124"/>
      <c r="C1398" s="124"/>
      <c r="D1398" s="124"/>
    </row>
    <row r="1399" spans="2:4" ht="15" customHeight="1">
      <c r="B1399" s="124"/>
      <c r="C1399" s="124"/>
      <c r="D1399" s="124"/>
    </row>
    <row r="1400" spans="2:4" ht="15" customHeight="1">
      <c r="B1400" s="124"/>
      <c r="C1400" s="124"/>
      <c r="D1400" s="124"/>
    </row>
    <row r="1401" spans="2:4" ht="15" customHeight="1">
      <c r="B1401" s="124"/>
      <c r="C1401" s="124"/>
      <c r="D1401" s="124"/>
    </row>
    <row r="1402" spans="2:4" ht="15" customHeight="1">
      <c r="B1402" s="124"/>
      <c r="C1402" s="124"/>
      <c r="D1402" s="124"/>
    </row>
    <row r="1403" spans="2:4" ht="15" customHeight="1">
      <c r="B1403" s="124"/>
      <c r="C1403" s="124"/>
      <c r="D1403" s="124"/>
    </row>
    <row r="1404" spans="2:4" ht="15" customHeight="1">
      <c r="B1404" s="124"/>
      <c r="C1404" s="124"/>
      <c r="D1404" s="124"/>
    </row>
    <row r="1405" spans="2:4" ht="15" customHeight="1">
      <c r="B1405" s="124"/>
      <c r="C1405" s="124"/>
      <c r="D1405" s="124"/>
    </row>
    <row r="1406" spans="2:4" ht="15" customHeight="1">
      <c r="B1406" s="124"/>
      <c r="C1406" s="124"/>
      <c r="D1406" s="124"/>
    </row>
    <row r="1407" spans="2:4" ht="15" customHeight="1">
      <c r="B1407" s="124"/>
      <c r="C1407" s="124"/>
      <c r="D1407" s="124"/>
    </row>
    <row r="1408" spans="2:4" ht="15" customHeight="1">
      <c r="B1408" s="124"/>
      <c r="C1408" s="124"/>
      <c r="D1408" s="124"/>
    </row>
    <row r="1409" spans="2:4" ht="15" customHeight="1">
      <c r="B1409" s="124"/>
      <c r="C1409" s="124"/>
      <c r="D1409" s="124"/>
    </row>
    <row r="1410" spans="2:4" ht="15" customHeight="1">
      <c r="B1410" s="124"/>
      <c r="C1410" s="124"/>
      <c r="D1410" s="124"/>
    </row>
    <row r="1411" spans="2:4" ht="15" customHeight="1">
      <c r="B1411" s="124"/>
      <c r="C1411" s="124"/>
      <c r="D1411" s="124"/>
    </row>
    <row r="1412" spans="2:4" ht="15" customHeight="1">
      <c r="B1412" s="124"/>
      <c r="C1412" s="124"/>
      <c r="D1412" s="124"/>
    </row>
    <row r="1413" spans="2:4" ht="15" customHeight="1">
      <c r="B1413" s="124"/>
      <c r="C1413" s="124"/>
      <c r="D1413" s="124"/>
    </row>
    <row r="1414" spans="2:4" ht="15" customHeight="1">
      <c r="B1414" s="124"/>
      <c r="C1414" s="124"/>
      <c r="D1414" s="124"/>
    </row>
    <row r="1415" spans="2:4" ht="15" customHeight="1">
      <c r="B1415" s="124"/>
      <c r="C1415" s="124"/>
      <c r="D1415" s="124"/>
    </row>
    <row r="1416" spans="2:4" ht="15" customHeight="1">
      <c r="B1416" s="124"/>
      <c r="C1416" s="124"/>
      <c r="D1416" s="124"/>
    </row>
    <row r="1417" spans="2:4" ht="15" customHeight="1">
      <c r="B1417" s="124"/>
      <c r="C1417" s="124"/>
      <c r="D1417" s="124"/>
    </row>
    <row r="1418" spans="2:4" ht="15" customHeight="1">
      <c r="B1418" s="124"/>
      <c r="C1418" s="124"/>
      <c r="D1418" s="124"/>
    </row>
    <row r="1419" spans="2:4" ht="15" customHeight="1">
      <c r="B1419" s="124"/>
      <c r="C1419" s="124"/>
      <c r="D1419" s="124"/>
    </row>
    <row r="1420" spans="2:4" ht="15" customHeight="1">
      <c r="B1420" s="124"/>
      <c r="C1420" s="124"/>
      <c r="D1420" s="124"/>
    </row>
    <row r="1421" spans="2:4" ht="15" customHeight="1">
      <c r="B1421" s="124"/>
      <c r="C1421" s="124"/>
      <c r="D1421" s="124"/>
    </row>
    <row r="1422" spans="2:4" ht="15" customHeight="1">
      <c r="B1422" s="124"/>
      <c r="C1422" s="124"/>
      <c r="D1422" s="124"/>
    </row>
    <row r="1423" spans="2:4" ht="15" customHeight="1">
      <c r="B1423" s="124"/>
      <c r="C1423" s="124"/>
      <c r="D1423" s="124"/>
    </row>
    <row r="1424" spans="2:4" ht="15" customHeight="1">
      <c r="B1424" s="124"/>
      <c r="C1424" s="124"/>
      <c r="D1424" s="124"/>
    </row>
    <row r="1425" spans="2:4" ht="15" customHeight="1">
      <c r="B1425" s="124"/>
      <c r="C1425" s="124"/>
      <c r="D1425" s="124"/>
    </row>
    <row r="1426" spans="2:4" ht="15" customHeight="1">
      <c r="B1426" s="124"/>
      <c r="C1426" s="124"/>
      <c r="D1426" s="124"/>
    </row>
    <row r="1427" spans="2:4" ht="15" customHeight="1">
      <c r="B1427" s="124"/>
      <c r="C1427" s="124"/>
      <c r="D1427" s="124"/>
    </row>
    <row r="1428" spans="2:4" ht="15" customHeight="1">
      <c r="B1428" s="124"/>
      <c r="C1428" s="124"/>
      <c r="D1428" s="124"/>
    </row>
    <row r="1429" spans="2:4" ht="15" customHeight="1">
      <c r="B1429" s="124"/>
      <c r="C1429" s="124"/>
      <c r="D1429" s="124"/>
    </row>
    <row r="1430" spans="2:4" ht="15" customHeight="1">
      <c r="B1430" s="124"/>
      <c r="C1430" s="124"/>
      <c r="D1430" s="124"/>
    </row>
    <row r="1431" spans="2:4" ht="15" customHeight="1">
      <c r="B1431" s="124"/>
      <c r="C1431" s="124"/>
      <c r="D1431" s="124"/>
    </row>
    <row r="1432" spans="2:4" ht="15" customHeight="1">
      <c r="B1432" s="124"/>
      <c r="C1432" s="124"/>
      <c r="D1432" s="124"/>
    </row>
    <row r="1433" spans="2:4" ht="15" customHeight="1">
      <c r="B1433" s="124"/>
      <c r="C1433" s="124"/>
      <c r="D1433" s="124"/>
    </row>
    <row r="1434" spans="2:4" ht="15" customHeight="1">
      <c r="B1434" s="124"/>
      <c r="C1434" s="124"/>
      <c r="D1434" s="124"/>
    </row>
    <row r="1435" spans="2:4" ht="15" customHeight="1">
      <c r="B1435" s="124"/>
      <c r="C1435" s="124"/>
      <c r="D1435" s="124"/>
    </row>
    <row r="1436" spans="2:4" ht="15" customHeight="1">
      <c r="B1436" s="124"/>
      <c r="C1436" s="124"/>
      <c r="D1436" s="124"/>
    </row>
    <row r="1437" spans="2:4" ht="15" customHeight="1">
      <c r="B1437" s="124"/>
      <c r="C1437" s="124"/>
      <c r="D1437" s="124"/>
    </row>
    <row r="1438" spans="2:4" ht="15" customHeight="1">
      <c r="B1438" s="124"/>
      <c r="C1438" s="124"/>
      <c r="D1438" s="124"/>
    </row>
    <row r="1439" spans="2:4" ht="15" customHeight="1">
      <c r="B1439" s="124"/>
      <c r="C1439" s="124"/>
      <c r="D1439" s="124"/>
    </row>
    <row r="1440" spans="2:4" ht="15" customHeight="1">
      <c r="B1440" s="124"/>
      <c r="C1440" s="124"/>
      <c r="D1440" s="124"/>
    </row>
    <row r="1441" spans="2:4" ht="15" customHeight="1">
      <c r="B1441" s="124"/>
      <c r="C1441" s="124"/>
      <c r="D1441" s="124"/>
    </row>
    <row r="1442" spans="2:4" ht="15" customHeight="1">
      <c r="B1442" s="124"/>
      <c r="C1442" s="124"/>
      <c r="D1442" s="124"/>
    </row>
    <row r="1443" spans="2:4" ht="15" customHeight="1">
      <c r="B1443" s="124"/>
      <c r="C1443" s="124"/>
      <c r="D1443" s="124"/>
    </row>
    <row r="1444" spans="2:4" ht="15" customHeight="1">
      <c r="B1444" s="124"/>
      <c r="C1444" s="124"/>
      <c r="D1444" s="124"/>
    </row>
    <row r="1445" spans="2:4" ht="15" customHeight="1">
      <c r="B1445" s="124"/>
      <c r="C1445" s="124"/>
      <c r="D1445" s="124"/>
    </row>
    <row r="1446" spans="2:4" ht="15" customHeight="1">
      <c r="B1446" s="124"/>
      <c r="C1446" s="124"/>
      <c r="D1446" s="124"/>
    </row>
    <row r="1447" spans="2:4" ht="15" customHeight="1">
      <c r="B1447" s="124"/>
      <c r="C1447" s="124"/>
      <c r="D1447" s="124"/>
    </row>
    <row r="1448" spans="2:4" ht="15" customHeight="1">
      <c r="B1448" s="124"/>
      <c r="C1448" s="124"/>
      <c r="D1448" s="124"/>
    </row>
    <row r="1449" spans="2:4" ht="15" customHeight="1">
      <c r="B1449" s="124"/>
      <c r="C1449" s="124"/>
      <c r="D1449" s="124"/>
    </row>
    <row r="1450" spans="2:4" ht="15" customHeight="1">
      <c r="B1450" s="124"/>
      <c r="C1450" s="124"/>
      <c r="D1450" s="124"/>
    </row>
    <row r="1451" spans="2:4" ht="15" customHeight="1">
      <c r="B1451" s="124"/>
      <c r="C1451" s="124"/>
      <c r="D1451" s="124"/>
    </row>
    <row r="1452" spans="2:4" ht="15" customHeight="1">
      <c r="B1452" s="124"/>
      <c r="C1452" s="124"/>
      <c r="D1452" s="124"/>
    </row>
    <row r="1453" spans="2:4" ht="15" customHeight="1">
      <c r="B1453" s="124"/>
      <c r="C1453" s="124"/>
      <c r="D1453" s="124"/>
    </row>
    <row r="1454" spans="2:4" ht="15" customHeight="1">
      <c r="B1454" s="124"/>
      <c r="C1454" s="124"/>
      <c r="D1454" s="124"/>
    </row>
    <row r="1455" spans="2:4" ht="15" customHeight="1">
      <c r="B1455" s="124"/>
      <c r="C1455" s="124"/>
      <c r="D1455" s="124"/>
    </row>
    <row r="1456" spans="2:4" ht="15" customHeight="1">
      <c r="B1456" s="124"/>
      <c r="C1456" s="124"/>
      <c r="D1456" s="124"/>
    </row>
    <row r="1457" spans="2:4" ht="15" customHeight="1">
      <c r="B1457" s="124"/>
      <c r="C1457" s="124"/>
      <c r="D1457" s="124"/>
    </row>
    <row r="1458" spans="2:4" ht="15" customHeight="1">
      <c r="B1458" s="124"/>
      <c r="C1458" s="124"/>
      <c r="D1458" s="124"/>
    </row>
    <row r="1459" spans="2:4" ht="15" customHeight="1">
      <c r="B1459" s="124"/>
      <c r="C1459" s="124"/>
      <c r="D1459" s="124"/>
    </row>
    <row r="1460" spans="2:4" ht="15" customHeight="1">
      <c r="B1460" s="124"/>
      <c r="C1460" s="124"/>
      <c r="D1460" s="124"/>
    </row>
    <row r="1461" spans="2:4" ht="15" customHeight="1">
      <c r="B1461" s="124"/>
      <c r="C1461" s="124"/>
      <c r="D1461" s="124"/>
    </row>
    <row r="1462" spans="2:4" ht="15" customHeight="1">
      <c r="B1462" s="124"/>
      <c r="C1462" s="124"/>
      <c r="D1462" s="124"/>
    </row>
    <row r="1463" spans="2:4" ht="15" customHeight="1">
      <c r="B1463" s="124"/>
      <c r="C1463" s="124"/>
      <c r="D1463" s="124"/>
    </row>
    <row r="1464" spans="2:4" ht="15" customHeight="1">
      <c r="B1464" s="124"/>
      <c r="C1464" s="124"/>
      <c r="D1464" s="124"/>
    </row>
    <row r="1465" spans="2:4" ht="15" customHeight="1">
      <c r="B1465" s="124"/>
      <c r="C1465" s="124"/>
      <c r="D1465" s="124"/>
    </row>
    <row r="1466" spans="2:4" ht="15" customHeight="1">
      <c r="B1466" s="124"/>
      <c r="C1466" s="124"/>
      <c r="D1466" s="124"/>
    </row>
    <row r="1467" spans="2:4" ht="15" customHeight="1">
      <c r="B1467" s="124"/>
      <c r="C1467" s="124"/>
      <c r="D1467" s="124"/>
    </row>
    <row r="1468" spans="2:4" ht="15" customHeight="1">
      <c r="B1468" s="124"/>
      <c r="C1468" s="124"/>
      <c r="D1468" s="124"/>
    </row>
    <row r="1469" spans="2:4" ht="15" customHeight="1">
      <c r="B1469" s="124"/>
      <c r="C1469" s="124"/>
      <c r="D1469" s="124"/>
    </row>
    <row r="1470" spans="2:4" ht="15" customHeight="1">
      <c r="B1470" s="124"/>
      <c r="C1470" s="124"/>
      <c r="D1470" s="124"/>
    </row>
    <row r="1471" spans="2:4" ht="15" customHeight="1">
      <c r="B1471" s="124"/>
      <c r="C1471" s="124"/>
      <c r="D1471" s="124"/>
    </row>
    <row r="1472" spans="2:4" ht="15" customHeight="1">
      <c r="B1472" s="124"/>
      <c r="C1472" s="124"/>
      <c r="D1472" s="124"/>
    </row>
    <row r="1473" spans="2:4" ht="15" customHeight="1">
      <c r="B1473" s="124"/>
      <c r="C1473" s="124"/>
      <c r="D1473" s="124"/>
    </row>
    <row r="1474" spans="2:4" ht="15" customHeight="1">
      <c r="B1474" s="124"/>
      <c r="C1474" s="124"/>
      <c r="D1474" s="124"/>
    </row>
    <row r="1475" spans="2:4" ht="15" customHeight="1">
      <c r="B1475" s="124"/>
      <c r="C1475" s="124"/>
      <c r="D1475" s="124"/>
    </row>
    <row r="1476" spans="2:4" ht="15" customHeight="1">
      <c r="B1476" s="124"/>
      <c r="C1476" s="124"/>
      <c r="D1476" s="124"/>
    </row>
    <row r="1477" spans="2:4" ht="15" customHeight="1">
      <c r="B1477" s="124"/>
      <c r="C1477" s="124"/>
      <c r="D1477" s="124"/>
    </row>
    <row r="1478" spans="2:4" ht="15" customHeight="1">
      <c r="B1478" s="124"/>
      <c r="C1478" s="124"/>
      <c r="D1478" s="124"/>
    </row>
    <row r="1479" spans="2:4" ht="15" customHeight="1">
      <c r="B1479" s="124"/>
      <c r="C1479" s="124"/>
      <c r="D1479" s="124"/>
    </row>
    <row r="1480" spans="2:4" ht="15" customHeight="1">
      <c r="B1480" s="124"/>
      <c r="C1480" s="124"/>
      <c r="D1480" s="124"/>
    </row>
    <row r="1481" spans="2:4" ht="15" customHeight="1">
      <c r="B1481" s="124"/>
      <c r="C1481" s="124"/>
      <c r="D1481" s="124"/>
    </row>
    <row r="1482" spans="2:4" ht="15" customHeight="1">
      <c r="B1482" s="124"/>
      <c r="C1482" s="124"/>
      <c r="D1482" s="124"/>
    </row>
    <row r="1483" spans="2:4" ht="15" customHeight="1">
      <c r="B1483" s="124"/>
      <c r="C1483" s="124"/>
      <c r="D1483" s="124"/>
    </row>
    <row r="1484" spans="2:4" ht="15" customHeight="1">
      <c r="B1484" s="124"/>
      <c r="C1484" s="124"/>
      <c r="D1484" s="124"/>
    </row>
    <row r="1485" spans="2:4" ht="15" customHeight="1">
      <c r="B1485" s="124"/>
      <c r="C1485" s="124"/>
      <c r="D1485" s="124"/>
    </row>
    <row r="1486" spans="2:4" ht="15" customHeight="1">
      <c r="B1486" s="124"/>
      <c r="C1486" s="124"/>
      <c r="D1486" s="124"/>
    </row>
    <row r="1487" spans="2:4" ht="15" customHeight="1">
      <c r="B1487" s="124"/>
      <c r="C1487" s="124"/>
      <c r="D1487" s="124"/>
    </row>
    <row r="1488" spans="2:4" ht="15" customHeight="1">
      <c r="B1488" s="124"/>
      <c r="C1488" s="124"/>
      <c r="D1488" s="124"/>
    </row>
    <row r="1489" spans="2:4" ht="15" customHeight="1">
      <c r="B1489" s="124"/>
      <c r="C1489" s="124"/>
      <c r="D1489" s="124"/>
    </row>
    <row r="1490" spans="2:4" ht="15" customHeight="1">
      <c r="B1490" s="124"/>
      <c r="C1490" s="124"/>
      <c r="D1490" s="124"/>
    </row>
    <row r="1491" spans="2:4" ht="15" customHeight="1">
      <c r="B1491" s="124"/>
      <c r="C1491" s="124"/>
      <c r="D1491" s="124"/>
    </row>
  </sheetData>
  <sheetProtection/>
  <mergeCells count="73">
    <mergeCell ref="B122:B124"/>
    <mergeCell ref="C112:D112"/>
    <mergeCell ref="B148:B150"/>
    <mergeCell ref="B151:B153"/>
    <mergeCell ref="B141:D141"/>
    <mergeCell ref="C113:D113"/>
    <mergeCell ref="C114:D114"/>
    <mergeCell ref="C115:D115"/>
    <mergeCell ref="C116:D116"/>
    <mergeCell ref="C117:D117"/>
    <mergeCell ref="B119:B121"/>
    <mergeCell ref="B83:B85"/>
    <mergeCell ref="B108:B117"/>
    <mergeCell ref="B2:D2"/>
    <mergeCell ref="B4:D4"/>
    <mergeCell ref="B6:D6"/>
    <mergeCell ref="B8:D8"/>
    <mergeCell ref="C111:D111"/>
    <mergeCell ref="B76:B77"/>
    <mergeCell ref="B65:D65"/>
    <mergeCell ref="B68:B72"/>
    <mergeCell ref="B74:B75"/>
    <mergeCell ref="C39:D39"/>
    <mergeCell ref="C40:D40"/>
    <mergeCell ref="C55:D55"/>
    <mergeCell ref="C56:D56"/>
    <mergeCell ref="B51:B53"/>
    <mergeCell ref="B41:B50"/>
    <mergeCell ref="C57:D57"/>
    <mergeCell ref="E60:F60"/>
    <mergeCell ref="E61:F61"/>
    <mergeCell ref="C61:D61"/>
    <mergeCell ref="C59:D59"/>
    <mergeCell ref="C110:D110"/>
    <mergeCell ref="E63:F63"/>
    <mergeCell ref="C108:D108"/>
    <mergeCell ref="C109:D109"/>
    <mergeCell ref="C20:E20"/>
    <mergeCell ref="C21:E21"/>
    <mergeCell ref="C22:E22"/>
    <mergeCell ref="E58:F58"/>
    <mergeCell ref="E59:F59"/>
    <mergeCell ref="C24:D24"/>
    <mergeCell ref="C29:D29"/>
    <mergeCell ref="D41:D50"/>
    <mergeCell ref="E54:F54"/>
    <mergeCell ref="E55:F55"/>
    <mergeCell ref="B10:D10"/>
    <mergeCell ref="C14:D14"/>
    <mergeCell ref="C15:D15"/>
    <mergeCell ref="C16:D16"/>
    <mergeCell ref="C13:D13"/>
    <mergeCell ref="C17:D17"/>
    <mergeCell ref="B127:E135"/>
    <mergeCell ref="B33:B36"/>
    <mergeCell ref="C25:D25"/>
    <mergeCell ref="C28:D28"/>
    <mergeCell ref="C30:D30"/>
    <mergeCell ref="C26:D26"/>
    <mergeCell ref="E62:F62"/>
    <mergeCell ref="C62:D62"/>
    <mergeCell ref="E56:F56"/>
    <mergeCell ref="E57:F57"/>
    <mergeCell ref="B154:B156"/>
    <mergeCell ref="B137:B139"/>
    <mergeCell ref="B94:D94"/>
    <mergeCell ref="C58:D58"/>
    <mergeCell ref="B54:B63"/>
    <mergeCell ref="C63:D63"/>
    <mergeCell ref="C54:D54"/>
    <mergeCell ref="C60:D60"/>
    <mergeCell ref="B86:B88"/>
    <mergeCell ref="B79:B81"/>
  </mergeCells>
  <dataValidations count="21">
    <dataValidation allowBlank="1" showInputMessage="1" showErrorMessage="1" prompt="例）事務局長" sqref="C143"/>
    <dataValidation type="list" allowBlank="1" showInputMessage="1" showErrorMessage="1" sqref="F68:F72 B21:B22">
      <formula1>"○,　"</formula1>
    </dataValidation>
    <dataValidation allowBlank="1" showInputMessage="1" showErrorMessage="1" prompt="請負比率=見積書記載金額/見積書比較価格×100(小数点以下第2位未満切捨て）" sqref="F77"/>
    <dataValidation type="list" allowBlank="1" showInputMessage="1" showErrorMessage="1" sqref="C84 C123 C80 C87 C149 C152 C138 C120 C155">
      <formula1>"1,2,3,4,5,6,7,8,9,10,11,12"</formula1>
    </dataValidation>
    <dataValidation type="list" allowBlank="1" showInputMessage="1" showErrorMessage="1" sqref="C85 C124 C81:C82 C88 C150 C118 C153 C139 C121 C156">
      <formula1>"1,2,3,4,5,6,7,8,9,10,11,12,13,14,15,16,17,18,19,20,21,22,23,24,25,26,27,28,29,30,31"</formula1>
    </dataValidation>
    <dataValidation allowBlank="1" showInputMessage="1" showErrorMessage="1" prompt="数値のみ記入" sqref="D51:D53"/>
    <dataValidation allowBlank="1" showInputMessage="1" showErrorMessage="1" imeMode="on" sqref="D27 D18 C21:D22 C28 C14:D16"/>
    <dataValidation allowBlank="1" showInputMessage="1" showErrorMessage="1" promptTitle="組織の住所" prompt="規約又は運営委員会規則に明記された、事務所の住所を記入してください。&#10;（事務所を決めた場合は、事務所の住所）&#10;（決まった事務所がない場合は、代表者の自宅住所）" imeMode="on" sqref="C17:D17"/>
    <dataValidation allowBlank="1" showInputMessage="1" showErrorMessage="1" promptTitle="施工箇所の地区名" prompt="例）上田市富士山　前畑地区" imeMode="on" sqref="C24:D24"/>
    <dataValidation allowBlank="1" showInputMessage="1" showErrorMessage="1" promptTitle="工事名" prompt="例）水路改修工事、ゲート改修工事、農道舗装工事　等" imeMode="on" sqref="C25:D25"/>
    <dataValidation type="list" allowBlank="1" showInputMessage="1" showErrorMessage="1" promptTitle="リストから選択" prompt="水路、農道、ため池、農地のうち、いずれかを記入&#10;※工種が複数に亘る場合は手入力&#10;" imeMode="on" sqref="C26:D26">
      <formula1>"水路,農道,ため池,農地"</formula1>
    </dataValidation>
    <dataValidation allowBlank="1" showInputMessage="1" showErrorMessage="1" prompt="数値のみ記入" imeMode="on" sqref="C27 C29:D30"/>
    <dataValidation type="list" allowBlank="1" showInputMessage="1" showErrorMessage="1" sqref="B96">
      <formula1>"1,2"</formula1>
    </dataValidation>
    <dataValidation type="list" allowBlank="1" showInputMessage="1" showErrorMessage="1" prompt="リストから選択" imeMode="on" sqref="C13:D13">
      <formula1>"令和元年度,令和2年度,令和3年度,令和4年度,令和5年度"</formula1>
    </dataValidation>
    <dataValidation allowBlank="1" showInputMessage="1" showErrorMessage="1" prompt="株式会社なら㈱、有限会社なら㈲なども付ける" sqref="C33:C37"/>
    <dataValidation allowBlank="1" showInputMessage="1" showErrorMessage="1" prompt="役職名と氏名の間は１文字分スペースをあける" sqref="D33:D37"/>
    <dataValidation allowBlank="1" showInputMessage="1" showErrorMessage="1" prompt="例）事務局" sqref="C39:D39"/>
    <dataValidation allowBlank="1" showInputMessage="1" showErrorMessage="1" prompt="税抜きの金額を記入" sqref="D68:E72"/>
    <dataValidation allowBlank="1" showInputMessage="1" showErrorMessage="1" prompt="数値を記入（施設の長寿命化のための活動の交付金のみ）" imeMode="on" sqref="C18"/>
    <dataValidation type="list" allowBlank="1" showInputMessage="1" showErrorMessage="1" sqref="C154">
      <formula1>",2,3,4,5,6"</formula1>
    </dataValidation>
    <dataValidation type="list" allowBlank="1" showInputMessage="1" showErrorMessage="1" sqref="C79 C83 C86 C119 C122 C137 C148 C151">
      <formula1>",2,3,4,5,6"</formula1>
    </dataValidation>
  </dataValidations>
  <hyperlinks>
    <hyperlink ref="B4:D4" location="'一括記入シート（最初に記入してください）'!D68" display="○落札業者決定後に記入する事項はここをクリック"/>
    <hyperlink ref="B6:D6" location="'一括記入シート（最初に記入してください）'!B96" display="○工事内容に変更があるときはここをクリック"/>
    <hyperlink ref="B2:D2" location="'一括記入シート（最初に記入してください）'!C13" display="○最初（発注前）に記入する事項はここをクリック"/>
    <hyperlink ref="B8:D8" location="'一括記入シート（最初に記入してください）'!C143" display="○竣工時に記入する事項はここをクリック"/>
  </hyperlinks>
  <printOptions/>
  <pageMargins left="0.9840277777777778" right="0.39375" top="0.9840277777777778" bottom="0.5902777777777778" header="0.5118055555555556" footer="0.5118055555555556"/>
  <pageSetup horizontalDpi="600" verticalDpi="600" orientation="portrait" paperSize="9" scale="75" r:id="rId2"/>
  <headerFooter alignWithMargins="0">
    <oddHeader>&amp;C&amp;"ＭＳ Ｐゴシック"&amp;11一括記入シート</oddHeader>
  </headerFooter>
  <drawing r:id="rId1"/>
</worksheet>
</file>

<file path=xl/worksheets/sheet20.xml><?xml version="1.0" encoding="utf-8"?>
<worksheet xmlns="http://schemas.openxmlformats.org/spreadsheetml/2006/main" xmlns:r="http://schemas.openxmlformats.org/officeDocument/2006/relationships">
  <sheetPr>
    <tabColor indexed="13"/>
  </sheetPr>
  <dimension ref="B1:K60"/>
  <sheetViews>
    <sheetView zoomScalePageLayoutView="0" workbookViewId="0" topLeftCell="A1">
      <selection activeCell="F18" sqref="F18:G18"/>
    </sheetView>
  </sheetViews>
  <sheetFormatPr defaultColWidth="9.00390625" defaultRowHeight="13.5"/>
  <cols>
    <col min="1" max="1" width="6.25390625" style="0" customWidth="1"/>
  </cols>
  <sheetData>
    <row r="1" ht="13.5">
      <c r="K1" s="39" t="s">
        <v>476</v>
      </c>
    </row>
    <row r="2" spans="2:5" ht="13.5">
      <c r="B2" t="s">
        <v>467</v>
      </c>
      <c r="C2" s="32"/>
      <c r="D2" s="32"/>
      <c r="E2" s="32"/>
    </row>
    <row r="4" spans="2:11" ht="28.5">
      <c r="B4" s="33" t="s">
        <v>321</v>
      </c>
      <c r="C4" s="34"/>
      <c r="D4" s="34"/>
      <c r="E4" s="34"/>
      <c r="F4" s="34"/>
      <c r="G4" s="34"/>
      <c r="H4" s="34"/>
      <c r="I4" s="34"/>
      <c r="J4" s="34"/>
      <c r="K4" s="34"/>
    </row>
    <row r="6" spans="9:11" ht="13.5">
      <c r="I6" s="792"/>
      <c r="J6" s="792"/>
      <c r="K6" s="792"/>
    </row>
    <row r="7" spans="9:11" ht="13.5">
      <c r="I7" s="39"/>
      <c r="J7" s="39"/>
      <c r="K7" s="39"/>
    </row>
    <row r="8" spans="2:11" ht="13.5">
      <c r="B8" t="s">
        <v>244</v>
      </c>
      <c r="D8" s="955" t="s">
        <v>568</v>
      </c>
      <c r="E8" s="955"/>
      <c r="F8" s="966" t="s">
        <v>475</v>
      </c>
      <c r="G8" s="966"/>
      <c r="H8" s="966"/>
      <c r="I8" s="966"/>
      <c r="J8" s="966"/>
      <c r="K8" s="39"/>
    </row>
    <row r="9" spans="4:11" ht="13.5">
      <c r="D9" s="955" t="str">
        <f>IF(ISBLANK('一括記入シート（最初に記入してください）'!$C$14),"",'一括記入シート（最初に記入してください）'!$C$14)</f>
        <v>○○地区保全会</v>
      </c>
      <c r="E9" s="955"/>
      <c r="F9" s="452" t="str">
        <f>IF(ISBLANK('一括記入シート（最初に記入してください）'!$C$25),"",'一括記入シート（最初に記入してください）'!$C$25)</f>
        <v>○○水路工事</v>
      </c>
      <c r="G9" s="452"/>
      <c r="H9" s="452"/>
      <c r="I9" s="452"/>
      <c r="J9" s="39"/>
      <c r="K9" s="39"/>
    </row>
    <row r="10" spans="9:11" ht="13.5">
      <c r="I10" s="39"/>
      <c r="J10" s="39"/>
      <c r="K10" s="39"/>
    </row>
    <row r="11" spans="2:11" ht="13.5">
      <c r="B11" t="s">
        <v>245</v>
      </c>
      <c r="D11" s="955" t="str">
        <f>IF(ISBLANK('一括記入シート（最初に記入してください）'!$C$24),"",'一括記入シート（最初に記入してください）'!$C$24)</f>
        <v>○○市 ○○</v>
      </c>
      <c r="E11" s="955"/>
      <c r="F11" s="955"/>
      <c r="G11" s="955"/>
      <c r="I11" s="39"/>
      <c r="J11" s="39"/>
      <c r="K11" s="39"/>
    </row>
    <row r="12" spans="9:11" ht="13.5">
      <c r="I12" s="39"/>
      <c r="J12" s="39"/>
      <c r="K12" s="39"/>
    </row>
    <row r="13" spans="6:7" ht="13.5">
      <c r="F13" s="36"/>
      <c r="G13" s="36"/>
    </row>
    <row r="14" spans="2:11" ht="13.5">
      <c r="B14" t="s">
        <v>323</v>
      </c>
      <c r="D14" s="39" t="s">
        <v>247</v>
      </c>
      <c r="E14" s="3" t="s">
        <v>558</v>
      </c>
      <c r="F14" s="53" t="str">
        <f>CONCATENATE('一括記入シート（最初に記入してください）'!C119,"年")</f>
        <v>年</v>
      </c>
      <c r="G14" s="53" t="str">
        <f>CONCATENATE('一括記入シート（最初に記入してください）'!C120,"月")</f>
        <v>月</v>
      </c>
      <c r="H14" s="53" t="str">
        <f>CONCATENATE('一括記入シート（最初に記入してください）'!C121,"日")</f>
        <v>日</v>
      </c>
      <c r="I14" s="2"/>
      <c r="J14" s="2"/>
      <c r="K14" s="2"/>
    </row>
    <row r="15" spans="4:11" ht="13.5">
      <c r="D15" s="39"/>
      <c r="E15" s="3"/>
      <c r="F15" s="53"/>
      <c r="G15" s="53"/>
      <c r="H15" s="53"/>
      <c r="I15" s="2"/>
      <c r="J15" s="2"/>
      <c r="K15" s="2"/>
    </row>
    <row r="16" spans="4:11" ht="13.5">
      <c r="D16" s="39" t="s">
        <v>248</v>
      </c>
      <c r="E16" s="3" t="s">
        <v>558</v>
      </c>
      <c r="F16" s="53" t="str">
        <f>CONCATENATE('一括記入シート（最初に記入してください）'!C122,"年")</f>
        <v>年</v>
      </c>
      <c r="G16" s="53" t="str">
        <f>CONCATENATE('一括記入シート（最初に記入してください）'!C123,"月")</f>
        <v>月</v>
      </c>
      <c r="H16" s="53" t="str">
        <f>CONCATENATE('一括記入シート（最初に記入してください）'!C124,"日")</f>
        <v>日</v>
      </c>
      <c r="I16" s="2"/>
      <c r="J16" s="2"/>
      <c r="K16" s="2"/>
    </row>
    <row r="17" spans="6:7" ht="13.5">
      <c r="F17" s="36"/>
      <c r="G17" s="36"/>
    </row>
    <row r="18" spans="2:8" ht="13.5">
      <c r="B18" t="s">
        <v>324</v>
      </c>
      <c r="F18" s="957">
        <f>IF(ISBLANK('一括記入シート（最初に記入してください）'!$E$106),"",'一括記入シート（最初に記入してください）'!$E$106)</f>
        <v>0</v>
      </c>
      <c r="G18" s="957"/>
      <c r="H18" s="37" t="s">
        <v>45</v>
      </c>
    </row>
    <row r="19" spans="6:8" ht="13.5">
      <c r="F19" s="54"/>
      <c r="G19" s="54"/>
      <c r="H19" s="37"/>
    </row>
    <row r="20" spans="3:9" ht="13.5">
      <c r="C20" t="s">
        <v>250</v>
      </c>
      <c r="F20" s="54"/>
      <c r="G20" s="957">
        <f>IF(ISBLANK('一括記入シート（最初に記入してください）'!$E$105),"",'一括記入シート（最初に記入してください）'!$E$105)</f>
        <v>0</v>
      </c>
      <c r="H20" s="957"/>
      <c r="I20" t="s">
        <v>45</v>
      </c>
    </row>
    <row r="21" spans="4:10" ht="13.5">
      <c r="D21" s="958" t="s">
        <v>590</v>
      </c>
      <c r="E21" s="958"/>
      <c r="F21" s="958"/>
      <c r="G21" s="958"/>
      <c r="H21" s="958"/>
      <c r="I21" s="958"/>
      <c r="J21" s="958"/>
    </row>
    <row r="22" spans="4:10" ht="13.5">
      <c r="D22" s="958"/>
      <c r="E22" s="958"/>
      <c r="F22" s="958"/>
      <c r="G22" s="958"/>
      <c r="H22" s="958"/>
      <c r="I22" s="958"/>
      <c r="J22" s="958"/>
    </row>
    <row r="23" spans="4:10" ht="13.5">
      <c r="D23" s="958"/>
      <c r="E23" s="958"/>
      <c r="F23" s="958"/>
      <c r="G23" s="958"/>
      <c r="H23" s="958"/>
      <c r="I23" s="958"/>
      <c r="J23" s="958"/>
    </row>
    <row r="24" spans="6:7" ht="13.5">
      <c r="F24" s="36"/>
      <c r="G24" s="36"/>
    </row>
    <row r="25" spans="3:7" ht="13.5">
      <c r="C25" t="s">
        <v>251</v>
      </c>
      <c r="F25" s="36"/>
      <c r="G25" s="36"/>
    </row>
    <row r="26" spans="6:7" ht="13.5">
      <c r="F26" s="36"/>
      <c r="G26" s="36"/>
    </row>
    <row r="27" spans="6:7" ht="13.5">
      <c r="F27" s="36"/>
      <c r="G27" s="36"/>
    </row>
    <row r="28" spans="2:9" ht="13.5">
      <c r="B28" t="s">
        <v>325</v>
      </c>
      <c r="F28" s="959" t="s">
        <v>267</v>
      </c>
      <c r="G28" s="959"/>
      <c r="H28" s="959"/>
      <c r="I28" t="s">
        <v>45</v>
      </c>
    </row>
    <row r="30" ht="13.5">
      <c r="B30" t="s">
        <v>254</v>
      </c>
    </row>
    <row r="32" spans="3:10" ht="13.5">
      <c r="C32" s="879" t="s">
        <v>322</v>
      </c>
      <c r="D32" s="879"/>
      <c r="E32" s="879"/>
      <c r="F32" s="879"/>
      <c r="G32" s="879"/>
      <c r="H32" s="879"/>
      <c r="I32" s="879"/>
      <c r="J32" s="879"/>
    </row>
    <row r="33" spans="3:10" ht="13.5">
      <c r="C33" s="879"/>
      <c r="D33" s="879"/>
      <c r="E33" s="879"/>
      <c r="F33" s="879"/>
      <c r="G33" s="879"/>
      <c r="H33" s="879"/>
      <c r="I33" s="879"/>
      <c r="J33" s="879"/>
    </row>
    <row r="34" spans="3:10" ht="13.5">
      <c r="C34" s="879"/>
      <c r="D34" s="879"/>
      <c r="E34" s="879"/>
      <c r="F34" s="879"/>
      <c r="G34" s="879"/>
      <c r="H34" s="879"/>
      <c r="I34" s="879"/>
      <c r="J34" s="879"/>
    </row>
    <row r="35" spans="3:10" ht="13.5">
      <c r="C35" s="879"/>
      <c r="D35" s="879"/>
      <c r="E35" s="879"/>
      <c r="F35" s="879"/>
      <c r="G35" s="879"/>
      <c r="H35" s="879"/>
      <c r="I35" s="879"/>
      <c r="J35" s="879"/>
    </row>
    <row r="36" spans="3:10" ht="13.5">
      <c r="C36" s="104"/>
      <c r="D36" s="104"/>
      <c r="E36" s="104"/>
      <c r="F36" s="104"/>
      <c r="G36" s="104"/>
      <c r="H36" s="104"/>
      <c r="I36" s="104"/>
      <c r="J36" s="104"/>
    </row>
    <row r="37" spans="2:5" ht="13.5">
      <c r="B37" t="s">
        <v>326</v>
      </c>
      <c r="E37" t="s">
        <v>257</v>
      </c>
    </row>
    <row r="41" spans="3:11" ht="13.5">
      <c r="C41" s="1060" t="s">
        <v>572</v>
      </c>
      <c r="D41" s="1060"/>
      <c r="E41" s="1060"/>
      <c r="F41" s="1060"/>
      <c r="G41" s="1060"/>
      <c r="H41" s="1060"/>
      <c r="I41" s="1060"/>
      <c r="J41" s="1060"/>
      <c r="K41" s="260"/>
    </row>
    <row r="42" spans="3:11" ht="13.5">
      <c r="C42" s="1060"/>
      <c r="D42" s="1060"/>
      <c r="E42" s="1060"/>
      <c r="F42" s="1060"/>
      <c r="G42" s="1060"/>
      <c r="H42" s="1060"/>
      <c r="I42" s="1060"/>
      <c r="J42" s="1060"/>
      <c r="K42" s="260"/>
    </row>
    <row r="43" spans="3:11" ht="13.5">
      <c r="C43" s="1060"/>
      <c r="D43" s="1060"/>
      <c r="E43" s="1060"/>
      <c r="F43" s="1060"/>
      <c r="G43" s="1060"/>
      <c r="H43" s="1060"/>
      <c r="I43" s="1060"/>
      <c r="J43" s="1060"/>
      <c r="K43" s="260"/>
    </row>
    <row r="47" spans="8:10" ht="13.5">
      <c r="H47" s="964" t="s">
        <v>573</v>
      </c>
      <c r="I47" s="964"/>
      <c r="J47" s="964"/>
    </row>
    <row r="50" spans="4:10" ht="13.5">
      <c r="D50" s="960" t="s">
        <v>268</v>
      </c>
      <c r="E50" s="960"/>
      <c r="F50" s="46" t="s">
        <v>220</v>
      </c>
      <c r="G50" s="961" t="s">
        <v>387</v>
      </c>
      <c r="H50" s="962"/>
      <c r="I50" s="962"/>
      <c r="J50" s="962"/>
    </row>
    <row r="51" spans="6:10" ht="13.5">
      <c r="F51" s="46"/>
      <c r="G51" s="961" t="s">
        <v>386</v>
      </c>
      <c r="H51" s="962"/>
      <c r="I51" s="962"/>
      <c r="J51" s="962"/>
    </row>
    <row r="52" spans="6:10" ht="13.5">
      <c r="F52" s="46" t="s">
        <v>117</v>
      </c>
      <c r="G52" s="215" t="s">
        <v>388</v>
      </c>
      <c r="H52" s="955" t="s">
        <v>389</v>
      </c>
      <c r="I52" s="452"/>
      <c r="J52" t="s">
        <v>172</v>
      </c>
    </row>
    <row r="53" spans="6:8" ht="13.5">
      <c r="F53" s="46"/>
      <c r="G53" s="106"/>
      <c r="H53" s="37"/>
    </row>
    <row r="54" spans="6:8" ht="13.5">
      <c r="F54" s="46"/>
      <c r="G54" s="106"/>
      <c r="H54" s="37"/>
    </row>
    <row r="55" spans="6:8" ht="13.5">
      <c r="F55" s="46"/>
      <c r="G55" s="106"/>
      <c r="H55" s="37"/>
    </row>
    <row r="56" spans="4:10" ht="13.5">
      <c r="D56" s="960" t="s">
        <v>269</v>
      </c>
      <c r="E56" s="960"/>
      <c r="F56" s="46" t="s">
        <v>220</v>
      </c>
      <c r="G56" s="965">
        <f>IF(ISBLANK('一括記入シート（最初に記入してください）'!J68),"",'一括記入シート（最初に記入してください）'!J68)</f>
      </c>
      <c r="H56" s="965"/>
      <c r="I56" s="965"/>
      <c r="J56" s="965"/>
    </row>
    <row r="57" spans="6:8" ht="3.75" customHeight="1">
      <c r="F57" s="45"/>
      <c r="G57" s="106"/>
      <c r="H57" s="37"/>
    </row>
    <row r="58" spans="6:10" ht="13.5">
      <c r="F58" s="45" t="s">
        <v>221</v>
      </c>
      <c r="G58" s="965">
        <f>IF(ISBLANK('一括記入シート（最初に記入してください）'!H68),"",'一括記入シート（最初に記入してください）'!H68)</f>
      </c>
      <c r="H58" s="965"/>
      <c r="I58" s="965"/>
      <c r="J58" s="965"/>
    </row>
    <row r="59" spans="6:8" ht="3" customHeight="1">
      <c r="F59" s="45"/>
      <c r="G59" s="106"/>
      <c r="H59" s="37"/>
    </row>
    <row r="60" spans="6:10" ht="13.5">
      <c r="F60" s="45" t="s">
        <v>222</v>
      </c>
      <c r="G60" s="965">
        <f>IF(ISBLANK('一括記入シート（最初に記入してください）'!I68),"",'一括記入シート（最初に記入してください）'!I68)</f>
      </c>
      <c r="H60" s="965"/>
      <c r="I60" s="965"/>
      <c r="J60" s="965"/>
    </row>
  </sheetData>
  <sheetProtection/>
  <mergeCells count="21">
    <mergeCell ref="D56:E56"/>
    <mergeCell ref="C41:J43"/>
    <mergeCell ref="G51:J51"/>
    <mergeCell ref="D50:E50"/>
    <mergeCell ref="G60:J60"/>
    <mergeCell ref="G58:J58"/>
    <mergeCell ref="F18:G18"/>
    <mergeCell ref="G20:H20"/>
    <mergeCell ref="D21:J23"/>
    <mergeCell ref="F28:H28"/>
    <mergeCell ref="C32:J35"/>
    <mergeCell ref="H47:J47"/>
    <mergeCell ref="G56:J56"/>
    <mergeCell ref="H52:I52"/>
    <mergeCell ref="I6:K6"/>
    <mergeCell ref="D8:E8"/>
    <mergeCell ref="F8:J8"/>
    <mergeCell ref="D9:E9"/>
    <mergeCell ref="F9:I9"/>
    <mergeCell ref="G50:J50"/>
    <mergeCell ref="D11:G11"/>
  </mergeCell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13"/>
  </sheetPr>
  <dimension ref="A1:K56"/>
  <sheetViews>
    <sheetView zoomScalePageLayoutView="0" workbookViewId="0" topLeftCell="A1">
      <selection activeCell="A2" sqref="A2"/>
    </sheetView>
  </sheetViews>
  <sheetFormatPr defaultColWidth="9.00390625" defaultRowHeight="13.5"/>
  <cols>
    <col min="1" max="1" width="6.25390625" style="0" customWidth="1"/>
  </cols>
  <sheetData>
    <row r="1" ht="13.5" customHeight="1">
      <c r="K1" s="39" t="s">
        <v>477</v>
      </c>
    </row>
    <row r="2" spans="1:5" ht="13.5" customHeight="1">
      <c r="A2" t="s">
        <v>467</v>
      </c>
      <c r="C2" s="32"/>
      <c r="D2" s="32"/>
      <c r="E2" s="32"/>
    </row>
    <row r="3" ht="13.5" customHeight="1"/>
    <row r="4" spans="2:11" ht="32.25" customHeight="1">
      <c r="B4" s="33" t="s">
        <v>270</v>
      </c>
      <c r="C4" s="34"/>
      <c r="D4" s="34"/>
      <c r="E4" s="34"/>
      <c r="F4" s="34"/>
      <c r="G4" s="34"/>
      <c r="H4" s="34"/>
      <c r="I4" s="34"/>
      <c r="J4" s="34"/>
      <c r="K4" s="34"/>
    </row>
    <row r="5" ht="13.5" customHeight="1"/>
    <row r="6" spans="9:11" ht="13.5" customHeight="1">
      <c r="I6" s="750" t="s">
        <v>567</v>
      </c>
      <c r="J6" s="750"/>
      <c r="K6" s="750"/>
    </row>
    <row r="7" spans="9:11" ht="13.5" customHeight="1">
      <c r="I7" s="53"/>
      <c r="J7" s="53"/>
      <c r="K7" s="53"/>
    </row>
    <row r="8" spans="2:11" ht="13.5" customHeight="1">
      <c r="B8" s="955" t="str">
        <f>IF(ISBLANK('一括記入シート（最初に記入してください）'!C14),"",'一括記入シート（最初に記入してください）'!C14)</f>
        <v>○○地区保全会</v>
      </c>
      <c r="C8" s="955"/>
      <c r="D8" s="955"/>
      <c r="I8" s="53"/>
      <c r="J8" s="53"/>
      <c r="K8" s="53"/>
    </row>
    <row r="9" spans="2:11" ht="13.5" customHeight="1">
      <c r="B9" s="270" t="str">
        <f>IF(ISBLANK('一括記入シート（最初に記入してください）'!C15),"",'一括記入シート（最初に記入してください）'!C15)</f>
        <v>会長</v>
      </c>
      <c r="C9" s="955" t="str">
        <f>IF(ISBLANK('一括記入シート（最初に記入してください）'!C16),"",'一括記入シート（最初に記入してください）'!C16)</f>
        <v>○○ ○○</v>
      </c>
      <c r="D9" s="955"/>
      <c r="E9" s="153" t="s">
        <v>241</v>
      </c>
      <c r="I9" s="53"/>
      <c r="J9" s="53"/>
      <c r="K9" s="53"/>
    </row>
    <row r="10" spans="9:11" ht="13.5" customHeight="1">
      <c r="I10" s="53"/>
      <c r="J10" s="53"/>
      <c r="K10" s="53"/>
    </row>
    <row r="11" spans="9:11" ht="13.5" customHeight="1">
      <c r="I11" s="53"/>
      <c r="J11" s="53"/>
      <c r="K11" s="53"/>
    </row>
    <row r="12" spans="4:11" ht="13.5" customHeight="1">
      <c r="D12" t="s">
        <v>242</v>
      </c>
      <c r="F12" s="965">
        <f>IF(ISBLANK('一括記入シート（最初に記入してください）'!J68),"",'一括記入シート（最初に記入してください）'!J68)</f>
      </c>
      <c r="G12" s="965"/>
      <c r="H12" s="965"/>
      <c r="I12" s="965"/>
      <c r="J12" s="53"/>
      <c r="K12" s="53"/>
    </row>
    <row r="13" spans="6:11" ht="13.5" customHeight="1">
      <c r="F13" s="103"/>
      <c r="G13" s="103"/>
      <c r="H13" s="103"/>
      <c r="I13" s="105"/>
      <c r="J13" s="53"/>
      <c r="K13" s="53"/>
    </row>
    <row r="14" spans="4:11" ht="13.5" customHeight="1">
      <c r="D14" t="s">
        <v>221</v>
      </c>
      <c r="F14" s="965">
        <f>IF(ISBLANK('一括記入シート（最初に記入してください）'!H68),"",'一括記入シート（最初に記入してください）'!H68)</f>
      </c>
      <c r="G14" s="965"/>
      <c r="H14" s="965"/>
      <c r="I14" s="965"/>
      <c r="J14" s="53"/>
      <c r="K14" s="53"/>
    </row>
    <row r="15" spans="6:11" ht="13.5" customHeight="1">
      <c r="F15" s="103"/>
      <c r="G15" s="220"/>
      <c r="H15" s="103"/>
      <c r="I15" s="105"/>
      <c r="J15" s="53"/>
      <c r="K15" s="53"/>
    </row>
    <row r="16" spans="4:11" ht="13.5" customHeight="1">
      <c r="D16" t="s">
        <v>243</v>
      </c>
      <c r="F16" s="965">
        <f>IF(ISBLANK('一括記入シート（最初に記入してください）'!I68),"",'一括記入シート（最初に記入してください）'!I68)</f>
      </c>
      <c r="G16" s="965"/>
      <c r="H16" s="965"/>
      <c r="I16" s="965"/>
      <c r="J16" s="53" t="s">
        <v>172</v>
      </c>
      <c r="K16" s="53"/>
    </row>
    <row r="17" spans="9:11" ht="13.5" customHeight="1">
      <c r="I17" s="53"/>
      <c r="J17" s="53"/>
      <c r="K17" s="53"/>
    </row>
    <row r="18" spans="9:11" ht="13.5" customHeight="1">
      <c r="I18" s="53"/>
      <c r="J18" s="53"/>
      <c r="K18" s="53"/>
    </row>
    <row r="19" spans="3:11" ht="13.5" customHeight="1">
      <c r="C19" t="str">
        <f>CONCATENATE("令和",'一括記入シート（最初に記入してください）'!C79,"年",'一括記入シート（最初に記入してください）'!C80,"月",'一括記入シート（最初に記入してください）'!C81,"日付で請負った建設工事の内容が、下記のとおり変更されたので、")</f>
        <v>令和年月日付で請負った建設工事の内容が、下記のとおり変更されたので、</v>
      </c>
      <c r="I19" s="53"/>
      <c r="J19" s="53"/>
      <c r="K19" s="53"/>
    </row>
    <row r="20" spans="3:11" ht="13.5" customHeight="1">
      <c r="C20" t="s">
        <v>271</v>
      </c>
      <c r="I20" s="53"/>
      <c r="J20" s="53"/>
      <c r="K20" s="53"/>
    </row>
    <row r="21" spans="9:11" ht="13.5" customHeight="1">
      <c r="I21" s="53"/>
      <c r="J21" s="53"/>
      <c r="K21" s="53"/>
    </row>
    <row r="22" spans="6:11" ht="13.5" customHeight="1">
      <c r="F22" s="492" t="s">
        <v>173</v>
      </c>
      <c r="G22" s="492"/>
      <c r="I22" s="39"/>
      <c r="J22" s="39"/>
      <c r="K22" s="39"/>
    </row>
    <row r="23" spans="9:11" ht="13.5" customHeight="1">
      <c r="I23" s="39"/>
      <c r="J23" s="39"/>
      <c r="K23" s="39"/>
    </row>
    <row r="24" spans="2:11" ht="13.5" customHeight="1">
      <c r="B24" t="s">
        <v>244</v>
      </c>
      <c r="D24" s="955" t="s">
        <v>568</v>
      </c>
      <c r="E24" s="955"/>
      <c r="F24" s="956" t="s">
        <v>303</v>
      </c>
      <c r="G24" s="956"/>
      <c r="H24" s="956"/>
      <c r="I24" s="956"/>
      <c r="J24" s="956"/>
      <c r="K24" s="39"/>
    </row>
    <row r="25" spans="4:11" ht="13.5" customHeight="1">
      <c r="D25" s="955" t="str">
        <f>IF(ISBLANK('一括記入シート（最初に記入してください）'!$C$14),"",'一括記入シート（最初に記入してください）'!$C$14)</f>
        <v>○○地区保全会</v>
      </c>
      <c r="E25" s="955"/>
      <c r="F25" s="452" t="str">
        <f>IF(ISBLANK('一括記入シート（最初に記入してください）'!$C$25),"",'一括記入シート（最初に記入してください）'!$C$25)</f>
        <v>○○水路工事</v>
      </c>
      <c r="G25" s="452"/>
      <c r="H25" s="452"/>
      <c r="I25" s="452"/>
      <c r="J25" s="39"/>
      <c r="K25" s="39"/>
    </row>
    <row r="26" spans="9:11" ht="13.5" customHeight="1">
      <c r="I26" s="39"/>
      <c r="J26" s="39"/>
      <c r="K26" s="39"/>
    </row>
    <row r="27" spans="2:11" ht="13.5" customHeight="1">
      <c r="B27" t="s">
        <v>245</v>
      </c>
      <c r="D27" s="955" t="str">
        <f>IF(ISBLANK('一括記入シート（最初に記入してください）'!$C$24),"",'一括記入シート（最初に記入してください）'!$C$24)</f>
        <v>○○市 ○○</v>
      </c>
      <c r="E27" s="955"/>
      <c r="F27" s="955"/>
      <c r="G27" s="955"/>
      <c r="I27" s="39"/>
      <c r="J27" s="39"/>
      <c r="K27" s="39"/>
    </row>
    <row r="28" spans="9:11" ht="13.5" customHeight="1">
      <c r="I28" s="39"/>
      <c r="J28" s="39"/>
      <c r="K28" s="39"/>
    </row>
    <row r="29" spans="6:7" ht="13.5" customHeight="1">
      <c r="F29" s="36"/>
      <c r="G29" s="36"/>
    </row>
    <row r="30" spans="2:11" ht="13.5" customHeight="1">
      <c r="B30" t="s">
        <v>272</v>
      </c>
      <c r="D30" s="39" t="s">
        <v>247</v>
      </c>
      <c r="E30" s="3" t="s">
        <v>558</v>
      </c>
      <c r="F30" s="53" t="str">
        <f>CONCATENATE('一括記入シート（最初に記入してください）'!C119,"年")</f>
        <v>年</v>
      </c>
      <c r="G30" s="53" t="str">
        <f>CONCATENATE('一括記入シート（最初に記入してください）'!C120,"月")</f>
        <v>月</v>
      </c>
      <c r="H30" s="53" t="str">
        <f>CONCATENATE('一括記入シート（最初に記入してください）'!C121,"日")</f>
        <v>日</v>
      </c>
      <c r="I30" s="2"/>
      <c r="J30" s="2"/>
      <c r="K30" s="2"/>
    </row>
    <row r="31" spans="4:8" ht="13.5" customHeight="1">
      <c r="D31" s="39"/>
      <c r="E31" s="3"/>
      <c r="F31" s="53"/>
      <c r="G31" s="53"/>
      <c r="H31" s="53"/>
    </row>
    <row r="32" spans="4:11" ht="13.5" customHeight="1">
      <c r="D32" s="39" t="s">
        <v>248</v>
      </c>
      <c r="E32" s="3" t="s">
        <v>558</v>
      </c>
      <c r="F32" s="53" t="str">
        <f>CONCATENATE('一括記入シート（最初に記入してください）'!C122,"年")</f>
        <v>年</v>
      </c>
      <c r="G32" s="53" t="str">
        <f>CONCATENATE('一括記入シート（最初に記入してください）'!C123,"月")</f>
        <v>月</v>
      </c>
      <c r="H32" s="53" t="str">
        <f>CONCATENATE('一括記入シート（最初に記入してください）'!C124,"日")</f>
        <v>日</v>
      </c>
      <c r="I32" s="2"/>
      <c r="J32" s="2"/>
      <c r="K32" s="2"/>
    </row>
    <row r="33" spans="6:7" ht="13.5" customHeight="1">
      <c r="F33" s="36"/>
      <c r="G33" s="36"/>
    </row>
    <row r="34" spans="6:7" ht="13.5" customHeight="1">
      <c r="F34" s="36"/>
      <c r="G34" s="36"/>
    </row>
    <row r="35" spans="2:8" ht="13.5" customHeight="1">
      <c r="B35" t="s">
        <v>273</v>
      </c>
      <c r="F35" s="957">
        <f>IF(ISBLANK('一括記入シート（最初に記入してください）'!$E$106),"",'一括記入シート（最初に記入してください）'!$E$106)</f>
        <v>0</v>
      </c>
      <c r="G35" s="957"/>
      <c r="H35" s="37" t="s">
        <v>45</v>
      </c>
    </row>
    <row r="36" spans="6:8" ht="13.5" customHeight="1">
      <c r="F36" s="54"/>
      <c r="G36" s="54"/>
      <c r="H36" s="37"/>
    </row>
    <row r="37" spans="3:9" ht="13.5" customHeight="1">
      <c r="C37" t="s">
        <v>250</v>
      </c>
      <c r="F37" s="54"/>
      <c r="G37" s="957">
        <f>IF(ISBLANK('一括記入シート（最初に記入してください）'!$E$105),"",'一括記入シート（最初に記入してください）'!$E$105)</f>
        <v>0</v>
      </c>
      <c r="H37" s="957"/>
      <c r="I37" t="s">
        <v>45</v>
      </c>
    </row>
    <row r="38" spans="4:10" ht="13.5" customHeight="1">
      <c r="D38" s="958" t="s">
        <v>589</v>
      </c>
      <c r="E38" s="958"/>
      <c r="F38" s="958"/>
      <c r="G38" s="958"/>
      <c r="H38" s="958"/>
      <c r="I38" s="958"/>
      <c r="J38" s="958"/>
    </row>
    <row r="39" spans="4:10" ht="13.5" customHeight="1">
      <c r="D39" s="958"/>
      <c r="E39" s="958"/>
      <c r="F39" s="958"/>
      <c r="G39" s="958"/>
      <c r="H39" s="958"/>
      <c r="I39" s="958"/>
      <c r="J39" s="958"/>
    </row>
    <row r="40" spans="4:10" ht="13.5" customHeight="1">
      <c r="D40" s="958"/>
      <c r="E40" s="958"/>
      <c r="F40" s="958"/>
      <c r="G40" s="958"/>
      <c r="H40" s="958"/>
      <c r="I40" s="958"/>
      <c r="J40" s="958"/>
    </row>
    <row r="41" spans="6:7" ht="13.5" customHeight="1">
      <c r="F41" s="36"/>
      <c r="G41" s="36"/>
    </row>
    <row r="42" spans="3:7" ht="13.5" customHeight="1">
      <c r="C42" t="s">
        <v>251</v>
      </c>
      <c r="F42" s="36"/>
      <c r="G42" s="36"/>
    </row>
    <row r="43" spans="6:7" ht="13.5" customHeight="1">
      <c r="F43" s="36"/>
      <c r="G43" s="36"/>
    </row>
    <row r="44" spans="6:7" ht="13.5" customHeight="1">
      <c r="F44" s="36"/>
      <c r="G44" s="36"/>
    </row>
    <row r="45" spans="2:7" ht="13.5" customHeight="1">
      <c r="B45" t="s">
        <v>274</v>
      </c>
      <c r="E45" t="s">
        <v>275</v>
      </c>
      <c r="F45" s="36"/>
      <c r="G45" s="36"/>
    </row>
    <row r="46" ht="13.5" customHeight="1"/>
    <row r="47" ht="13.5" customHeight="1"/>
    <row r="48" ht="13.5" customHeight="1">
      <c r="B48" t="s">
        <v>254</v>
      </c>
    </row>
    <row r="49" ht="13.5" customHeight="1"/>
    <row r="50" spans="3:10" ht="13.5" customHeight="1">
      <c r="C50" s="879" t="s">
        <v>255</v>
      </c>
      <c r="D50" s="879"/>
      <c r="E50" s="879"/>
      <c r="F50" s="879"/>
      <c r="G50" s="879"/>
      <c r="H50" s="879"/>
      <c r="I50" s="879"/>
      <c r="J50" s="879"/>
    </row>
    <row r="51" spans="3:10" ht="13.5" customHeight="1">
      <c r="C51" s="879"/>
      <c r="D51" s="879"/>
      <c r="E51" s="879"/>
      <c r="F51" s="879"/>
      <c r="G51" s="879"/>
      <c r="H51" s="879"/>
      <c r="I51" s="879"/>
      <c r="J51" s="879"/>
    </row>
    <row r="52" spans="3:10" ht="13.5" customHeight="1">
      <c r="C52" s="879"/>
      <c r="D52" s="879"/>
      <c r="E52" s="879"/>
      <c r="F52" s="879"/>
      <c r="G52" s="879"/>
      <c r="H52" s="879"/>
      <c r="I52" s="879"/>
      <c r="J52" s="879"/>
    </row>
    <row r="53" spans="3:10" ht="13.5" customHeight="1">
      <c r="C53" s="879"/>
      <c r="D53" s="879"/>
      <c r="E53" s="879"/>
      <c r="F53" s="879"/>
      <c r="G53" s="879"/>
      <c r="H53" s="879"/>
      <c r="I53" s="879"/>
      <c r="J53" s="879"/>
    </row>
    <row r="54" spans="3:10" ht="13.5" customHeight="1">
      <c r="C54" s="104"/>
      <c r="D54" s="104"/>
      <c r="E54" s="104"/>
      <c r="F54" s="104"/>
      <c r="G54" s="104"/>
      <c r="H54" s="104"/>
      <c r="I54" s="104"/>
      <c r="J54" s="104"/>
    </row>
    <row r="55" ht="13.5" customHeight="1"/>
    <row r="56" ht="13.5" customHeight="1">
      <c r="B56" t="s">
        <v>276</v>
      </c>
    </row>
  </sheetData>
  <sheetProtection/>
  <mergeCells count="16">
    <mergeCell ref="D27:G27"/>
    <mergeCell ref="F35:G35"/>
    <mergeCell ref="G37:H37"/>
    <mergeCell ref="D38:J40"/>
    <mergeCell ref="C50:J53"/>
    <mergeCell ref="F16:I16"/>
    <mergeCell ref="F22:G22"/>
    <mergeCell ref="D24:E24"/>
    <mergeCell ref="F24:J24"/>
    <mergeCell ref="D25:E25"/>
    <mergeCell ref="F25:I25"/>
    <mergeCell ref="I6:K6"/>
    <mergeCell ref="B8:D8"/>
    <mergeCell ref="C9:D9"/>
    <mergeCell ref="F12:I12"/>
    <mergeCell ref="F14:I14"/>
  </mergeCell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13"/>
  </sheetPr>
  <dimension ref="B1:AL122"/>
  <sheetViews>
    <sheetView view="pageBreakPreview" zoomScale="90" zoomScaleSheetLayoutView="90" zoomScalePageLayoutView="0" workbookViewId="0" topLeftCell="A1">
      <selection activeCell="AE48" sqref="AE48:AL49"/>
    </sheetView>
  </sheetViews>
  <sheetFormatPr defaultColWidth="9.00390625" defaultRowHeight="13.5"/>
  <cols>
    <col min="1" max="1" width="3.75390625" style="0" customWidth="1"/>
    <col min="2" max="38" width="2.50390625" style="0" customWidth="1"/>
  </cols>
  <sheetData>
    <row r="1" ht="13.5" customHeight="1">
      <c r="AL1" s="39" t="s">
        <v>478</v>
      </c>
    </row>
    <row r="2" ht="13.5" customHeight="1"/>
    <row r="3" spans="15:38" ht="13.5" customHeight="1">
      <c r="O3" s="88"/>
      <c r="P3" s="88"/>
      <c r="Q3" s="88"/>
      <c r="R3" s="87"/>
      <c r="S3" s="597" t="str">
        <f>IF(ISBLANK('一括記入シート（最初に記入してください）'!C15),"",'一括記入シート（最初に記入してください）'!C15)</f>
        <v>会長</v>
      </c>
      <c r="T3" s="597"/>
      <c r="U3" s="597"/>
      <c r="V3" s="597"/>
      <c r="W3" s="597"/>
      <c r="X3" s="597"/>
      <c r="Y3" s="597"/>
      <c r="Z3" s="597"/>
      <c r="AA3" s="597"/>
      <c r="AB3" s="597"/>
      <c r="AC3" s="597"/>
      <c r="AD3" s="597"/>
      <c r="AE3" s="597"/>
      <c r="AF3" s="597"/>
      <c r="AG3" s="597"/>
      <c r="AH3" s="597"/>
      <c r="AI3" s="597"/>
      <c r="AJ3" s="597"/>
      <c r="AK3" s="597"/>
      <c r="AL3" s="597"/>
    </row>
    <row r="4" spans="15:38" ht="13.5" customHeight="1">
      <c r="O4" s="88"/>
      <c r="P4" s="88"/>
      <c r="Q4" s="88"/>
      <c r="R4" s="87"/>
      <c r="S4" s="1061" t="s">
        <v>41</v>
      </c>
      <c r="T4" s="1061"/>
      <c r="U4" s="1061"/>
      <c r="V4" s="1061"/>
      <c r="W4" s="1061" t="s">
        <v>138</v>
      </c>
      <c r="X4" s="1061"/>
      <c r="Y4" s="1061"/>
      <c r="Z4" s="1061"/>
      <c r="AA4" s="1061" t="s">
        <v>139</v>
      </c>
      <c r="AB4" s="1061"/>
      <c r="AC4" s="1061"/>
      <c r="AD4" s="1061"/>
      <c r="AE4" s="1061" t="s">
        <v>140</v>
      </c>
      <c r="AF4" s="1061"/>
      <c r="AG4" s="1061"/>
      <c r="AH4" s="1061"/>
      <c r="AI4" s="1061" t="s">
        <v>230</v>
      </c>
      <c r="AJ4" s="1061"/>
      <c r="AK4" s="1061"/>
      <c r="AL4" s="1061"/>
    </row>
    <row r="5" spans="15:38" ht="13.5" customHeight="1">
      <c r="O5" s="57"/>
      <c r="P5" s="57"/>
      <c r="Q5" s="57"/>
      <c r="R5" s="84"/>
      <c r="S5" s="590"/>
      <c r="T5" s="590"/>
      <c r="U5" s="590"/>
      <c r="V5" s="590"/>
      <c r="W5" s="590"/>
      <c r="X5" s="590"/>
      <c r="Y5" s="590"/>
      <c r="Z5" s="590"/>
      <c r="AA5" s="590"/>
      <c r="AB5" s="590"/>
      <c r="AC5" s="590"/>
      <c r="AD5" s="590"/>
      <c r="AE5" s="590"/>
      <c r="AF5" s="590"/>
      <c r="AG5" s="590"/>
      <c r="AH5" s="590"/>
      <c r="AI5" s="590"/>
      <c r="AJ5" s="590"/>
      <c r="AK5" s="590"/>
      <c r="AL5" s="590"/>
    </row>
    <row r="6" spans="15:38" ht="13.5" customHeight="1">
      <c r="O6" s="57"/>
      <c r="P6" s="57"/>
      <c r="Q6" s="57"/>
      <c r="R6" s="84"/>
      <c r="S6" s="590"/>
      <c r="T6" s="590"/>
      <c r="U6" s="590"/>
      <c r="V6" s="590"/>
      <c r="W6" s="590"/>
      <c r="X6" s="590"/>
      <c r="Y6" s="590"/>
      <c r="Z6" s="590"/>
      <c r="AA6" s="590"/>
      <c r="AB6" s="590"/>
      <c r="AC6" s="590"/>
      <c r="AD6" s="590"/>
      <c r="AE6" s="590"/>
      <c r="AF6" s="590"/>
      <c r="AG6" s="590"/>
      <c r="AH6" s="590"/>
      <c r="AI6" s="590"/>
      <c r="AJ6" s="590"/>
      <c r="AK6" s="590"/>
      <c r="AL6" s="590"/>
    </row>
    <row r="7" spans="15:38" ht="13.5" customHeight="1">
      <c r="O7" s="57"/>
      <c r="P7" s="57"/>
      <c r="Q7" s="57"/>
      <c r="R7" s="84"/>
      <c r="S7" s="590"/>
      <c r="T7" s="590"/>
      <c r="U7" s="590"/>
      <c r="V7" s="590"/>
      <c r="W7" s="590"/>
      <c r="X7" s="590"/>
      <c r="Y7" s="590"/>
      <c r="Z7" s="590"/>
      <c r="AA7" s="590"/>
      <c r="AB7" s="590"/>
      <c r="AC7" s="590"/>
      <c r="AD7" s="590"/>
      <c r="AE7" s="590"/>
      <c r="AF7" s="590"/>
      <c r="AG7" s="590"/>
      <c r="AH7" s="590"/>
      <c r="AI7" s="590"/>
      <c r="AJ7" s="590"/>
      <c r="AK7" s="590"/>
      <c r="AL7" s="590"/>
    </row>
    <row r="8" spans="15:38" ht="13.5" customHeight="1">
      <c r="O8" s="57"/>
      <c r="P8" s="57"/>
      <c r="Q8" s="57"/>
      <c r="R8" s="84"/>
      <c r="S8" s="590"/>
      <c r="T8" s="590"/>
      <c r="U8" s="590"/>
      <c r="V8" s="590"/>
      <c r="W8" s="590"/>
      <c r="X8" s="590"/>
      <c r="Y8" s="590"/>
      <c r="Z8" s="590"/>
      <c r="AA8" s="590"/>
      <c r="AB8" s="590"/>
      <c r="AC8" s="590"/>
      <c r="AD8" s="590"/>
      <c r="AE8" s="590"/>
      <c r="AF8" s="590"/>
      <c r="AG8" s="590"/>
      <c r="AH8" s="590"/>
      <c r="AI8" s="590"/>
      <c r="AJ8" s="590"/>
      <c r="AK8" s="590"/>
      <c r="AL8" s="590"/>
    </row>
    <row r="9" ht="13.5" customHeight="1"/>
    <row r="10" ht="13.5" customHeight="1"/>
    <row r="11" spans="2:38" ht="13.5" customHeight="1">
      <c r="B11" s="47"/>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1"/>
    </row>
    <row r="12" spans="2:38" ht="13.5" customHeight="1">
      <c r="B12" s="42"/>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3"/>
    </row>
    <row r="13" spans="2:38" ht="13.5" customHeight="1">
      <c r="B13" s="1062" t="s">
        <v>277</v>
      </c>
      <c r="C13" s="1063"/>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4"/>
    </row>
    <row r="14" spans="2:38" ht="13.5" customHeight="1">
      <c r="B14" s="1062"/>
      <c r="C14" s="1063"/>
      <c r="D14" s="1063"/>
      <c r="E14" s="1063"/>
      <c r="F14" s="1063"/>
      <c r="G14" s="1063"/>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3"/>
      <c r="AK14" s="1063"/>
      <c r="AL14" s="1064"/>
    </row>
    <row r="15" spans="2:38" ht="13.5" customHeight="1">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1"/>
    </row>
    <row r="16" spans="2:38" ht="13.5" customHeight="1">
      <c r="B16" s="42"/>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3"/>
    </row>
    <row r="17" spans="2:38" ht="13.5" customHeight="1">
      <c r="B17" s="42"/>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3"/>
    </row>
    <row r="18" spans="2:38" ht="13.5" customHeight="1">
      <c r="B18" s="42"/>
      <c r="C18" s="48"/>
      <c r="D18" s="48"/>
      <c r="E18" s="48"/>
      <c r="F18" s="48"/>
      <c r="G18" s="48"/>
      <c r="H18" s="48"/>
      <c r="I18" s="48"/>
      <c r="J18" s="48"/>
      <c r="K18" s="48"/>
      <c r="L18" s="48"/>
      <c r="M18" s="48"/>
      <c r="N18" s="48"/>
      <c r="O18" s="48"/>
      <c r="P18" s="48"/>
      <c r="Q18" s="48"/>
      <c r="R18" s="48"/>
      <c r="S18" s="48"/>
      <c r="T18" s="48" t="s">
        <v>278</v>
      </c>
      <c r="V18" s="48"/>
      <c r="W18" s="48"/>
      <c r="X18" s="48"/>
      <c r="Y18" s="48"/>
      <c r="Z18" s="1065" t="str">
        <f>IF(ISBLANK('一括記入シート（最初に記入してください）'!C143),"○○○",'一括記入シート（最初に記入してください）'!C143)</f>
        <v>○○○</v>
      </c>
      <c r="AA18" s="452"/>
      <c r="AB18" s="452"/>
      <c r="AC18" s="955" t="str">
        <f>IF(ISBLANK('一括記入シート（最初に記入してください）'!C144),"○ ○ ○ ○",'一括記入シート（最初に記入してください）'!C144)</f>
        <v>○ ○ ○ ○</v>
      </c>
      <c r="AD18" s="955"/>
      <c r="AE18" s="955"/>
      <c r="AF18" s="955"/>
      <c r="AG18" s="955"/>
      <c r="AH18" s="955"/>
      <c r="AI18" s="452"/>
      <c r="AJ18" s="32"/>
      <c r="AK18" s="32" t="s">
        <v>172</v>
      </c>
      <c r="AL18" s="56"/>
    </row>
    <row r="19" spans="2:38" ht="13.5" customHeight="1">
      <c r="B19" s="42"/>
      <c r="C19" s="48"/>
      <c r="D19" s="48"/>
      <c r="E19" s="48"/>
      <c r="F19" s="48"/>
      <c r="G19" s="48"/>
      <c r="H19" s="48"/>
      <c r="I19" s="48"/>
      <c r="J19" s="48"/>
      <c r="K19" s="48"/>
      <c r="L19" s="48"/>
      <c r="M19" s="48"/>
      <c r="N19" s="48"/>
      <c r="O19" s="48"/>
      <c r="P19" s="48"/>
      <c r="Q19" s="48"/>
      <c r="R19" s="48"/>
      <c r="S19" s="48"/>
      <c r="T19" s="48"/>
      <c r="U19" s="48"/>
      <c r="V19" s="48"/>
      <c r="W19" s="48"/>
      <c r="X19" s="48"/>
      <c r="Y19" s="48"/>
      <c r="Z19" s="48"/>
      <c r="AJ19" s="48"/>
      <c r="AK19" s="48"/>
      <c r="AL19" s="43"/>
    </row>
    <row r="20" spans="2:38" ht="13.5" customHeight="1">
      <c r="B20" s="42"/>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3"/>
    </row>
    <row r="21" spans="2:38" ht="13.5" customHeight="1">
      <c r="B21" s="42"/>
      <c r="C21" s="48" t="s">
        <v>490</v>
      </c>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3"/>
    </row>
    <row r="22" spans="2:38" ht="13.5" customHeight="1">
      <c r="B22" s="42"/>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3"/>
    </row>
    <row r="23" spans="2:38" ht="13.5" customHeight="1">
      <c r="B23" s="42"/>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3"/>
    </row>
    <row r="24" spans="2:38" ht="13.5" customHeight="1">
      <c r="B24" s="42"/>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3"/>
    </row>
    <row r="25" spans="2:38" ht="13.5" customHeight="1">
      <c r="B25" s="42"/>
      <c r="C25" s="48"/>
      <c r="D25" s="48"/>
      <c r="E25" s="48"/>
      <c r="F25" s="48"/>
      <c r="G25" s="48"/>
      <c r="H25" s="48"/>
      <c r="I25" s="48"/>
      <c r="J25" s="48"/>
      <c r="K25" s="48"/>
      <c r="L25" s="48"/>
      <c r="M25" s="48"/>
      <c r="N25" s="48"/>
      <c r="O25" s="48"/>
      <c r="P25" s="48"/>
      <c r="Q25" s="48"/>
      <c r="R25" s="48"/>
      <c r="S25" s="48"/>
      <c r="T25" s="48" t="s">
        <v>173</v>
      </c>
      <c r="U25" s="48"/>
      <c r="V25" s="48"/>
      <c r="W25" s="48"/>
      <c r="X25" s="48"/>
      <c r="Y25" s="48"/>
      <c r="Z25" s="48"/>
      <c r="AA25" s="48"/>
      <c r="AB25" s="48"/>
      <c r="AC25" s="48"/>
      <c r="AD25" s="48"/>
      <c r="AE25" s="48"/>
      <c r="AF25" s="48"/>
      <c r="AG25" s="48"/>
      <c r="AH25" s="48"/>
      <c r="AI25" s="48"/>
      <c r="AJ25" s="48"/>
      <c r="AK25" s="48"/>
      <c r="AL25" s="43"/>
    </row>
    <row r="26" spans="2:38" ht="13.5" customHeight="1">
      <c r="B26" s="42"/>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3"/>
    </row>
    <row r="27" spans="2:38" ht="13.5" customHeight="1">
      <c r="B27" s="1066" t="s">
        <v>279</v>
      </c>
      <c r="C27" s="1066"/>
      <c r="D27" s="1066"/>
      <c r="E27" s="1066"/>
      <c r="F27" s="1066"/>
      <c r="G27" s="1066"/>
      <c r="H27" s="1066"/>
      <c r="I27" s="1066"/>
      <c r="J27" s="1066"/>
      <c r="K27" s="1066"/>
      <c r="L27" s="1066"/>
      <c r="M27" s="1067" t="s">
        <v>574</v>
      </c>
      <c r="N27" s="1067"/>
      <c r="O27" s="1067"/>
      <c r="P27" s="1067"/>
      <c r="Q27" s="1067"/>
      <c r="R27" s="1067"/>
      <c r="S27" s="1067"/>
      <c r="T27" s="1067"/>
      <c r="U27" s="1067"/>
      <c r="V27" s="1067"/>
      <c r="W27" s="1067"/>
      <c r="X27" s="1067"/>
      <c r="Y27" s="1067"/>
      <c r="Z27" s="1067"/>
      <c r="AA27" s="1067"/>
      <c r="AB27" s="1067"/>
      <c r="AC27" s="1067"/>
      <c r="AD27" s="1067"/>
      <c r="AE27" s="1067"/>
      <c r="AF27" s="1067"/>
      <c r="AG27" s="1067"/>
      <c r="AH27" s="1067"/>
      <c r="AI27" s="1067"/>
      <c r="AJ27" s="1067"/>
      <c r="AK27" s="1067"/>
      <c r="AL27" s="1067"/>
    </row>
    <row r="28" spans="2:38" ht="13.5" customHeight="1">
      <c r="B28" s="1066"/>
      <c r="C28" s="1066"/>
      <c r="D28" s="1066"/>
      <c r="E28" s="1066"/>
      <c r="F28" s="1066"/>
      <c r="G28" s="1066"/>
      <c r="H28" s="1066"/>
      <c r="I28" s="1066"/>
      <c r="J28" s="1066"/>
      <c r="K28" s="1066"/>
      <c r="L28" s="1066"/>
      <c r="M28" s="1067"/>
      <c r="N28" s="1067"/>
      <c r="O28" s="1067"/>
      <c r="P28" s="1067"/>
      <c r="Q28" s="1067"/>
      <c r="R28" s="1067"/>
      <c r="S28" s="1067"/>
      <c r="T28" s="1067"/>
      <c r="U28" s="1067"/>
      <c r="V28" s="1067"/>
      <c r="W28" s="1067"/>
      <c r="X28" s="1067"/>
      <c r="Y28" s="1067"/>
      <c r="Z28" s="1067"/>
      <c r="AA28" s="1067"/>
      <c r="AB28" s="1067"/>
      <c r="AC28" s="1067"/>
      <c r="AD28" s="1067"/>
      <c r="AE28" s="1067"/>
      <c r="AF28" s="1067"/>
      <c r="AG28" s="1067"/>
      <c r="AH28" s="1067"/>
      <c r="AI28" s="1067"/>
      <c r="AJ28" s="1067"/>
      <c r="AK28" s="1067"/>
      <c r="AL28" s="1067"/>
    </row>
    <row r="29" spans="2:38" ht="13.5" customHeight="1">
      <c r="B29" s="1066" t="s">
        <v>53</v>
      </c>
      <c r="C29" s="1066"/>
      <c r="D29" s="1066"/>
      <c r="E29" s="1066"/>
      <c r="F29" s="1066"/>
      <c r="G29" s="1066"/>
      <c r="H29" s="1066"/>
      <c r="I29" s="1066"/>
      <c r="J29" s="1066"/>
      <c r="K29" s="1066"/>
      <c r="L29" s="1066"/>
      <c r="M29" s="217"/>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3"/>
    </row>
    <row r="30" spans="2:38" ht="13.5" customHeight="1">
      <c r="B30" s="1066"/>
      <c r="C30" s="1066"/>
      <c r="D30" s="1066"/>
      <c r="E30" s="1066"/>
      <c r="F30" s="1066"/>
      <c r="G30" s="1066"/>
      <c r="H30" s="1066"/>
      <c r="I30" s="1066"/>
      <c r="J30" s="1066"/>
      <c r="K30" s="1066"/>
      <c r="L30" s="1066"/>
      <c r="M30" s="218"/>
      <c r="N30" s="1068" t="s">
        <v>575</v>
      </c>
      <c r="O30" s="1068"/>
      <c r="P30" s="1068"/>
      <c r="Q30" s="1068"/>
      <c r="R30" s="1068"/>
      <c r="S30" s="589" t="s">
        <v>309</v>
      </c>
      <c r="T30" s="589"/>
      <c r="U30" s="589"/>
      <c r="V30" s="589"/>
      <c r="W30" s="589"/>
      <c r="X30" s="589"/>
      <c r="Y30" s="589"/>
      <c r="Z30" s="589"/>
      <c r="AA30" s="589"/>
      <c r="AB30" s="589"/>
      <c r="AC30" s="589"/>
      <c r="AD30" s="589"/>
      <c r="AE30" s="589"/>
      <c r="AF30" s="589"/>
      <c r="AG30" s="589"/>
      <c r="AH30" s="589"/>
      <c r="AI30" s="589"/>
      <c r="AJ30" s="224"/>
      <c r="AK30" s="224"/>
      <c r="AL30" s="225"/>
    </row>
    <row r="31" spans="2:38" ht="13.5" customHeight="1">
      <c r="B31" s="1066"/>
      <c r="C31" s="1066"/>
      <c r="D31" s="1066"/>
      <c r="E31" s="1066"/>
      <c r="F31" s="1066"/>
      <c r="G31" s="1066"/>
      <c r="H31" s="1066"/>
      <c r="I31" s="1066"/>
      <c r="J31" s="1066"/>
      <c r="K31" s="1066"/>
      <c r="L31" s="1066"/>
      <c r="M31" s="218"/>
      <c r="N31" s="1069" t="str">
        <f>IF(ISBLANK('一括記入シート（最初に記入してください）'!$C$14),"",'一括記入シート（最初に記入してください）'!$C$14)</f>
        <v>○○地区保全会</v>
      </c>
      <c r="O31" s="1069"/>
      <c r="P31" s="1069"/>
      <c r="Q31" s="1069"/>
      <c r="R31" s="1069"/>
      <c r="S31" s="1069"/>
      <c r="T31" s="1069"/>
      <c r="U31" s="1069"/>
      <c r="V31" s="589" t="str">
        <f>IF(ISBLANK('一括記入シート（最初に記入してください）'!$C$25),"",'一括記入シート（最初に記入してください）'!$C$25)</f>
        <v>○○水路工事</v>
      </c>
      <c r="W31" s="589"/>
      <c r="X31" s="589"/>
      <c r="Y31" s="589"/>
      <c r="Z31" s="589"/>
      <c r="AA31" s="589"/>
      <c r="AB31" s="589"/>
      <c r="AC31" s="589"/>
      <c r="AD31" s="589"/>
      <c r="AE31" s="589"/>
      <c r="AF31" s="589"/>
      <c r="AG31" s="589"/>
      <c r="AH31" s="589"/>
      <c r="AI31" s="589"/>
      <c r="AJ31" s="224"/>
      <c r="AK31" s="224"/>
      <c r="AL31" s="225"/>
    </row>
    <row r="32" spans="2:38" ht="13.5" customHeight="1">
      <c r="B32" s="1066"/>
      <c r="C32" s="1066"/>
      <c r="D32" s="1066"/>
      <c r="E32" s="1066"/>
      <c r="F32" s="1066"/>
      <c r="G32" s="1066"/>
      <c r="H32" s="1066"/>
      <c r="I32" s="1066"/>
      <c r="J32" s="1066"/>
      <c r="K32" s="1066"/>
      <c r="L32" s="1066"/>
      <c r="M32" s="226"/>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row>
    <row r="33" spans="2:38" ht="13.5" customHeight="1">
      <c r="B33" s="1066" t="s">
        <v>174</v>
      </c>
      <c r="C33" s="1066"/>
      <c r="D33" s="1066"/>
      <c r="E33" s="1066"/>
      <c r="F33" s="1066"/>
      <c r="G33" s="1066"/>
      <c r="H33" s="1066"/>
      <c r="I33" s="1066"/>
      <c r="J33" s="1066"/>
      <c r="K33" s="1066"/>
      <c r="L33" s="1066"/>
      <c r="M33" s="1067" t="str">
        <f>IF(ISBLANK('一括記入シート（最初に記入してください）'!C25),"",'一括記入シート（最初に記入してください）'!C25)</f>
        <v>○○水路工事</v>
      </c>
      <c r="N33" s="1067"/>
      <c r="O33" s="1067"/>
      <c r="P33" s="1067"/>
      <c r="Q33" s="1067"/>
      <c r="R33" s="1067"/>
      <c r="S33" s="1067"/>
      <c r="T33" s="1067"/>
      <c r="U33" s="1067"/>
      <c r="V33" s="1067"/>
      <c r="W33" s="1067"/>
      <c r="X33" s="1067"/>
      <c r="Y33" s="1067"/>
      <c r="Z33" s="1067"/>
      <c r="AA33" s="1067"/>
      <c r="AB33" s="1067"/>
      <c r="AC33" s="1067"/>
      <c r="AD33" s="1067"/>
      <c r="AE33" s="1067"/>
      <c r="AF33" s="1067"/>
      <c r="AG33" s="1067"/>
      <c r="AH33" s="1067"/>
      <c r="AI33" s="1067"/>
      <c r="AJ33" s="1067"/>
      <c r="AK33" s="1067"/>
      <c r="AL33" s="1067"/>
    </row>
    <row r="34" spans="2:38" ht="13.5" customHeight="1">
      <c r="B34" s="1066"/>
      <c r="C34" s="1066"/>
      <c r="D34" s="1066"/>
      <c r="E34" s="1066"/>
      <c r="F34" s="1066"/>
      <c r="G34" s="1066"/>
      <c r="H34" s="1066"/>
      <c r="I34" s="1066"/>
      <c r="J34" s="1066"/>
      <c r="K34" s="1066"/>
      <c r="L34" s="1066"/>
      <c r="M34" s="1067"/>
      <c r="N34" s="1067"/>
      <c r="O34" s="1067"/>
      <c r="P34" s="1067"/>
      <c r="Q34" s="1067"/>
      <c r="R34" s="1067"/>
      <c r="S34" s="1067"/>
      <c r="T34" s="1067"/>
      <c r="U34" s="1067"/>
      <c r="V34" s="1067"/>
      <c r="W34" s="1067"/>
      <c r="X34" s="1067"/>
      <c r="Y34" s="1067"/>
      <c r="Z34" s="1067"/>
      <c r="AA34" s="1067"/>
      <c r="AB34" s="1067"/>
      <c r="AC34" s="1067"/>
      <c r="AD34" s="1067"/>
      <c r="AE34" s="1067"/>
      <c r="AF34" s="1067"/>
      <c r="AG34" s="1067"/>
      <c r="AH34" s="1067"/>
      <c r="AI34" s="1067"/>
      <c r="AJ34" s="1067"/>
      <c r="AK34" s="1067"/>
      <c r="AL34" s="1067"/>
    </row>
    <row r="35" spans="2:38" ht="13.5" customHeight="1">
      <c r="B35" s="1066" t="s">
        <v>280</v>
      </c>
      <c r="C35" s="1066"/>
      <c r="D35" s="1066"/>
      <c r="E35" s="1066"/>
      <c r="F35" s="1066"/>
      <c r="G35" s="1066"/>
      <c r="H35" s="1066"/>
      <c r="I35" s="1066"/>
      <c r="J35" s="1066"/>
      <c r="K35" s="1066"/>
      <c r="L35" s="1066"/>
      <c r="M35" s="217"/>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3"/>
    </row>
    <row r="36" spans="2:38" ht="13.5" customHeight="1">
      <c r="B36" s="1066"/>
      <c r="C36" s="1066"/>
      <c r="D36" s="1066"/>
      <c r="E36" s="1066"/>
      <c r="F36" s="1066"/>
      <c r="G36" s="1066"/>
      <c r="H36" s="1066"/>
      <c r="I36" s="1066"/>
      <c r="J36" s="1066"/>
      <c r="K36" s="1066"/>
      <c r="L36" s="1066"/>
      <c r="M36" s="218"/>
      <c r="N36" s="229" t="s">
        <v>281</v>
      </c>
      <c r="O36" s="224"/>
      <c r="P36" s="1070">
        <f>IF(ISBLANK('一括記入シート（最初に記入してください）'!C146),"",'一括記入シート（最初に記入してください）'!C146)</f>
        <v>0</v>
      </c>
      <c r="Q36" s="1070"/>
      <c r="R36" s="1070"/>
      <c r="S36" s="1070"/>
      <c r="T36" s="1070"/>
      <c r="U36" s="1070"/>
      <c r="V36" s="1070"/>
      <c r="W36" s="224"/>
      <c r="X36" s="229" t="s">
        <v>45</v>
      </c>
      <c r="Y36" s="224"/>
      <c r="Z36" s="224"/>
      <c r="AA36" s="224"/>
      <c r="AB36" s="224"/>
      <c r="AC36" s="224"/>
      <c r="AD36" s="224"/>
      <c r="AE36" s="224"/>
      <c r="AF36" s="224"/>
      <c r="AG36" s="224"/>
      <c r="AH36" s="224"/>
      <c r="AI36" s="224"/>
      <c r="AJ36" s="224"/>
      <c r="AK36" s="224"/>
      <c r="AL36" s="225"/>
    </row>
    <row r="37" spans="2:38" ht="13.5" customHeight="1">
      <c r="B37" s="1066"/>
      <c r="C37" s="1066"/>
      <c r="D37" s="1066"/>
      <c r="E37" s="1066"/>
      <c r="F37" s="1066"/>
      <c r="G37" s="1066"/>
      <c r="H37" s="1066"/>
      <c r="I37" s="1066"/>
      <c r="J37" s="1066"/>
      <c r="K37" s="1066"/>
      <c r="L37" s="1066"/>
      <c r="M37" s="226"/>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8"/>
    </row>
    <row r="38" spans="2:38" ht="13.5" customHeight="1">
      <c r="B38" s="1066" t="s">
        <v>282</v>
      </c>
      <c r="C38" s="1066"/>
      <c r="D38" s="1066"/>
      <c r="E38" s="1066"/>
      <c r="F38" s="1066"/>
      <c r="G38" s="1066"/>
      <c r="H38" s="1066"/>
      <c r="I38" s="1066"/>
      <c r="J38" s="1066"/>
      <c r="K38" s="1066"/>
      <c r="L38" s="1066"/>
      <c r="M38" s="1071">
        <f>IF(ISBLANK('一括記入シート（最初に記入してください）'!J68),"",'一括記入シート（最初に記入してください）'!J68)</f>
      </c>
      <c r="N38" s="1072"/>
      <c r="O38" s="1072"/>
      <c r="P38" s="1072"/>
      <c r="Q38" s="1072"/>
      <c r="R38" s="1072"/>
      <c r="S38" s="1072"/>
      <c r="T38" s="1072"/>
      <c r="U38" s="1072"/>
      <c r="V38" s="1072"/>
      <c r="W38" s="1072"/>
      <c r="X38" s="1072"/>
      <c r="Y38" s="1072"/>
      <c r="Z38" s="1072"/>
      <c r="AA38" s="1072"/>
      <c r="AB38" s="1072"/>
      <c r="AC38" s="1072"/>
      <c r="AD38" s="1072"/>
      <c r="AE38" s="1072"/>
      <c r="AF38" s="1072"/>
      <c r="AG38" s="1072"/>
      <c r="AH38" s="1072"/>
      <c r="AI38" s="1072"/>
      <c r="AJ38" s="1072"/>
      <c r="AK38" s="1072"/>
      <c r="AL38" s="1073"/>
    </row>
    <row r="39" spans="2:38" ht="13.5" customHeight="1">
      <c r="B39" s="1066"/>
      <c r="C39" s="1066"/>
      <c r="D39" s="1066"/>
      <c r="E39" s="1066"/>
      <c r="F39" s="1066"/>
      <c r="G39" s="1066"/>
      <c r="H39" s="1066"/>
      <c r="I39" s="1066"/>
      <c r="J39" s="1066"/>
      <c r="K39" s="1066"/>
      <c r="L39" s="1066"/>
      <c r="M39" s="1074"/>
      <c r="N39" s="1075"/>
      <c r="O39" s="1075"/>
      <c r="P39" s="1075"/>
      <c r="Q39" s="1075"/>
      <c r="R39" s="1075"/>
      <c r="S39" s="1075"/>
      <c r="T39" s="1075"/>
      <c r="U39" s="1075"/>
      <c r="V39" s="1075"/>
      <c r="W39" s="1075"/>
      <c r="X39" s="1075"/>
      <c r="Y39" s="1075"/>
      <c r="Z39" s="1075"/>
      <c r="AA39" s="1075"/>
      <c r="AB39" s="1075"/>
      <c r="AC39" s="1075"/>
      <c r="AD39" s="1075"/>
      <c r="AE39" s="1075"/>
      <c r="AF39" s="1075"/>
      <c r="AG39" s="1075"/>
      <c r="AH39" s="1075"/>
      <c r="AI39" s="1075"/>
      <c r="AJ39" s="1075"/>
      <c r="AK39" s="1075"/>
      <c r="AL39" s="1076"/>
    </row>
    <row r="40" spans="2:38" ht="13.5" customHeight="1">
      <c r="B40" s="1066"/>
      <c r="C40" s="1066"/>
      <c r="D40" s="1066"/>
      <c r="E40" s="1066"/>
      <c r="F40" s="1066"/>
      <c r="G40" s="1066"/>
      <c r="H40" s="1066"/>
      <c r="I40" s="1066"/>
      <c r="J40" s="1066"/>
      <c r="K40" s="1066"/>
      <c r="L40" s="1066"/>
      <c r="M40" s="630">
        <f>IF(ISBLANK('一括記入シート（最初に記入してください）'!H68),"",'一括記入シート（最初に記入してください）'!H68)</f>
      </c>
      <c r="N40" s="1075"/>
      <c r="O40" s="1075"/>
      <c r="P40" s="1075"/>
      <c r="Q40" s="1075"/>
      <c r="R40" s="1075"/>
      <c r="S40" s="1075"/>
      <c r="T40" s="1075"/>
      <c r="U40" s="1075"/>
      <c r="V40" s="1075"/>
      <c r="W40" s="1075"/>
      <c r="X40" s="1075"/>
      <c r="Y40" s="1075"/>
      <c r="Z40" s="1075"/>
      <c r="AA40" s="1075"/>
      <c r="AB40" s="1075"/>
      <c r="AC40" s="1075"/>
      <c r="AD40" s="1075"/>
      <c r="AE40" s="1075"/>
      <c r="AF40" s="1075"/>
      <c r="AG40" s="1075"/>
      <c r="AH40" s="1075"/>
      <c r="AI40" s="1075"/>
      <c r="AJ40" s="1075"/>
      <c r="AK40" s="1075"/>
      <c r="AL40" s="1076"/>
    </row>
    <row r="41" spans="2:38" ht="13.5" customHeight="1">
      <c r="B41" s="1066"/>
      <c r="C41" s="1066"/>
      <c r="D41" s="1066"/>
      <c r="E41" s="1066"/>
      <c r="F41" s="1066"/>
      <c r="G41" s="1066"/>
      <c r="H41" s="1066"/>
      <c r="I41" s="1066"/>
      <c r="J41" s="1066"/>
      <c r="K41" s="1066"/>
      <c r="L41" s="1066"/>
      <c r="M41" s="1074"/>
      <c r="N41" s="1075"/>
      <c r="O41" s="1075"/>
      <c r="P41" s="1075"/>
      <c r="Q41" s="1075"/>
      <c r="R41" s="1075"/>
      <c r="S41" s="1075"/>
      <c r="T41" s="1075"/>
      <c r="U41" s="1075"/>
      <c r="V41" s="1075"/>
      <c r="W41" s="1075"/>
      <c r="X41" s="1075"/>
      <c r="Y41" s="1075"/>
      <c r="Z41" s="1075"/>
      <c r="AA41" s="1075"/>
      <c r="AB41" s="1075"/>
      <c r="AC41" s="1075"/>
      <c r="AD41" s="1075"/>
      <c r="AE41" s="1075"/>
      <c r="AF41" s="1075"/>
      <c r="AG41" s="1075"/>
      <c r="AH41" s="1075"/>
      <c r="AI41" s="1075"/>
      <c r="AJ41" s="1075"/>
      <c r="AK41" s="1075"/>
      <c r="AL41" s="1076"/>
    </row>
    <row r="42" spans="2:38" ht="13.5" customHeight="1">
      <c r="B42" s="1066"/>
      <c r="C42" s="1066"/>
      <c r="D42" s="1066"/>
      <c r="E42" s="1066"/>
      <c r="F42" s="1066"/>
      <c r="G42" s="1066"/>
      <c r="H42" s="1066"/>
      <c r="I42" s="1066"/>
      <c r="J42" s="1066"/>
      <c r="K42" s="1066"/>
      <c r="L42" s="1066"/>
      <c r="M42" s="630">
        <f>IF(ISBLANK('一括記入シート（最初に記入してください）'!I68),"",'一括記入シート（最初に記入してください）'!I68)</f>
      </c>
      <c r="N42" s="1075"/>
      <c r="O42" s="1075"/>
      <c r="P42" s="1075"/>
      <c r="Q42" s="1075"/>
      <c r="R42" s="1075"/>
      <c r="S42" s="1075"/>
      <c r="T42" s="1075"/>
      <c r="U42" s="1075"/>
      <c r="V42" s="1075"/>
      <c r="W42" s="1075"/>
      <c r="X42" s="1075"/>
      <c r="Y42" s="1075"/>
      <c r="Z42" s="1075"/>
      <c r="AA42" s="1075"/>
      <c r="AB42" s="1075"/>
      <c r="AC42" s="1075"/>
      <c r="AD42" s="1075"/>
      <c r="AE42" s="1075"/>
      <c r="AF42" s="1075"/>
      <c r="AG42" s="1075"/>
      <c r="AH42" s="1075"/>
      <c r="AI42" s="1075"/>
      <c r="AJ42" s="1075"/>
      <c r="AK42" s="1075"/>
      <c r="AL42" s="1076"/>
    </row>
    <row r="43" spans="2:38" ht="13.5" customHeight="1">
      <c r="B43" s="1066"/>
      <c r="C43" s="1066"/>
      <c r="D43" s="1066"/>
      <c r="E43" s="1066"/>
      <c r="F43" s="1066"/>
      <c r="G43" s="1066"/>
      <c r="H43" s="1066"/>
      <c r="I43" s="1066"/>
      <c r="J43" s="1066"/>
      <c r="K43" s="1066"/>
      <c r="L43" s="1066"/>
      <c r="M43" s="1077"/>
      <c r="N43" s="1078"/>
      <c r="O43" s="1078"/>
      <c r="P43" s="1078"/>
      <c r="Q43" s="1078"/>
      <c r="R43" s="1078"/>
      <c r="S43" s="1078"/>
      <c r="T43" s="1078"/>
      <c r="U43" s="1078"/>
      <c r="V43" s="1078"/>
      <c r="W43" s="1078"/>
      <c r="X43" s="1078"/>
      <c r="Y43" s="1078"/>
      <c r="Z43" s="1078"/>
      <c r="AA43" s="1078"/>
      <c r="AB43" s="1078"/>
      <c r="AC43" s="1078"/>
      <c r="AD43" s="1078"/>
      <c r="AE43" s="1078"/>
      <c r="AF43" s="1078"/>
      <c r="AG43" s="1078"/>
      <c r="AH43" s="1078"/>
      <c r="AI43" s="1078"/>
      <c r="AJ43" s="1078"/>
      <c r="AK43" s="1078"/>
      <c r="AL43" s="1079"/>
    </row>
    <row r="44" spans="2:38" ht="13.5" customHeight="1">
      <c r="B44" s="1066" t="s">
        <v>283</v>
      </c>
      <c r="C44" s="1066"/>
      <c r="D44" s="1066"/>
      <c r="E44" s="1066"/>
      <c r="F44" s="1066"/>
      <c r="G44" s="1066"/>
      <c r="H44" s="1066"/>
      <c r="I44" s="1066"/>
      <c r="J44" s="1066"/>
      <c r="K44" s="1066"/>
      <c r="L44" s="1066"/>
      <c r="M44" s="1067" t="str">
        <f>IF(ISBLANK('一括記入シート（最初に記入してください）'!E79),"",'一括記入シート（最初に記入してください）'!E79)</f>
        <v>令和年月日</v>
      </c>
      <c r="N44" s="1067"/>
      <c r="O44" s="1067"/>
      <c r="P44" s="1067"/>
      <c r="Q44" s="1067"/>
      <c r="R44" s="1067"/>
      <c r="S44" s="1067"/>
      <c r="T44" s="1067"/>
      <c r="U44" s="1067"/>
      <c r="V44" s="1067"/>
      <c r="W44" s="1067"/>
      <c r="X44" s="1067"/>
      <c r="Y44" s="1067"/>
      <c r="Z44" s="1067"/>
      <c r="AA44" s="1067"/>
      <c r="AB44" s="1067"/>
      <c r="AC44" s="1067"/>
      <c r="AD44" s="1067"/>
      <c r="AE44" s="1067"/>
      <c r="AF44" s="1067"/>
      <c r="AG44" s="1067"/>
      <c r="AH44" s="1067"/>
      <c r="AI44" s="1067"/>
      <c r="AJ44" s="1067"/>
      <c r="AK44" s="1067"/>
      <c r="AL44" s="1067"/>
    </row>
    <row r="45" spans="2:38" ht="13.5" customHeight="1">
      <c r="B45" s="1066"/>
      <c r="C45" s="1066"/>
      <c r="D45" s="1066"/>
      <c r="E45" s="1066"/>
      <c r="F45" s="1066"/>
      <c r="G45" s="1066"/>
      <c r="H45" s="1066"/>
      <c r="I45" s="1066"/>
      <c r="J45" s="1066"/>
      <c r="K45" s="1066"/>
      <c r="L45" s="1066"/>
      <c r="M45" s="1067"/>
      <c r="N45" s="1067"/>
      <c r="O45" s="1067"/>
      <c r="P45" s="1067"/>
      <c r="Q45" s="1067"/>
      <c r="R45" s="1067"/>
      <c r="S45" s="1067"/>
      <c r="T45" s="1067"/>
      <c r="U45" s="1067"/>
      <c r="V45" s="1067"/>
      <c r="W45" s="1067"/>
      <c r="X45" s="1067"/>
      <c r="Y45" s="1067"/>
      <c r="Z45" s="1067"/>
      <c r="AA45" s="1067"/>
      <c r="AB45" s="1067"/>
      <c r="AC45" s="1067"/>
      <c r="AD45" s="1067"/>
      <c r="AE45" s="1067"/>
      <c r="AF45" s="1067"/>
      <c r="AG45" s="1067"/>
      <c r="AH45" s="1067"/>
      <c r="AI45" s="1067"/>
      <c r="AJ45" s="1067"/>
      <c r="AK45" s="1067"/>
      <c r="AL45" s="1067"/>
    </row>
    <row r="46" spans="2:38" ht="13.5" customHeight="1">
      <c r="B46" s="1066" t="s">
        <v>284</v>
      </c>
      <c r="C46" s="1066"/>
      <c r="D46" s="1066"/>
      <c r="E46" s="1066"/>
      <c r="F46" s="1066"/>
      <c r="G46" s="1066"/>
      <c r="H46" s="1066"/>
      <c r="I46" s="1066"/>
      <c r="J46" s="1066"/>
      <c r="K46" s="1066"/>
      <c r="L46" s="1066"/>
      <c r="M46" s="1067" t="str">
        <f>IF(ISBLANK('一括記入シート（最初に記入してください）'!E86),"",'一括記入シート（最初に記入してください）'!E86)</f>
        <v>令和年月日</v>
      </c>
      <c r="N46" s="1067"/>
      <c r="O46" s="1067"/>
      <c r="P46" s="1067"/>
      <c r="Q46" s="1067"/>
      <c r="R46" s="1067"/>
      <c r="S46" s="1067"/>
      <c r="T46" s="1067"/>
      <c r="U46" s="1067"/>
      <c r="V46" s="1067"/>
      <c r="W46" s="1067"/>
      <c r="X46" s="1067"/>
      <c r="Y46" s="1067"/>
      <c r="Z46" s="1067"/>
      <c r="AA46" s="1067"/>
      <c r="AB46" s="1067"/>
      <c r="AC46" s="1067"/>
      <c r="AD46" s="1067"/>
      <c r="AE46" s="1067"/>
      <c r="AF46" s="1067"/>
      <c r="AG46" s="1067"/>
      <c r="AH46" s="1067"/>
      <c r="AI46" s="1067"/>
      <c r="AJ46" s="1067"/>
      <c r="AK46" s="1067"/>
      <c r="AL46" s="1067"/>
    </row>
    <row r="47" spans="2:38" ht="13.5" customHeight="1">
      <c r="B47" s="1066"/>
      <c r="C47" s="1066"/>
      <c r="D47" s="1066"/>
      <c r="E47" s="1066"/>
      <c r="F47" s="1066"/>
      <c r="G47" s="1066"/>
      <c r="H47" s="1066"/>
      <c r="I47" s="1066"/>
      <c r="J47" s="1066"/>
      <c r="K47" s="1066"/>
      <c r="L47" s="1066"/>
      <c r="M47" s="1067"/>
      <c r="N47" s="1067"/>
      <c r="O47" s="1067"/>
      <c r="P47" s="1067"/>
      <c r="Q47" s="1067"/>
      <c r="R47" s="1067"/>
      <c r="S47" s="1067"/>
      <c r="T47" s="1067"/>
      <c r="U47" s="1067"/>
      <c r="V47" s="1067"/>
      <c r="W47" s="1067"/>
      <c r="X47" s="1067"/>
      <c r="Y47" s="1067"/>
      <c r="Z47" s="1067"/>
      <c r="AA47" s="1067"/>
      <c r="AB47" s="1067"/>
      <c r="AC47" s="1067"/>
      <c r="AD47" s="1067"/>
      <c r="AE47" s="1067"/>
      <c r="AF47" s="1067"/>
      <c r="AG47" s="1067"/>
      <c r="AH47" s="1067"/>
      <c r="AI47" s="1067"/>
      <c r="AJ47" s="1067"/>
      <c r="AK47" s="1067"/>
      <c r="AL47" s="1067"/>
    </row>
    <row r="48" spans="2:38" ht="13.5" customHeight="1">
      <c r="B48" s="1066" t="s">
        <v>491</v>
      </c>
      <c r="C48" s="1066"/>
      <c r="D48" s="1066"/>
      <c r="E48" s="1066"/>
      <c r="F48" s="1066"/>
      <c r="G48" s="1066"/>
      <c r="H48" s="1066"/>
      <c r="I48" s="1066"/>
      <c r="J48" s="1066"/>
      <c r="K48" s="1066"/>
      <c r="L48" s="1066"/>
      <c r="M48" s="941" t="str">
        <f>IF(ISBLANK('一括記入シート（最初に記入してください）'!E148),"",'一括記入シート（最初に記入してください）'!E148)</f>
        <v>令和年月日</v>
      </c>
      <c r="N48" s="1081"/>
      <c r="O48" s="1081"/>
      <c r="P48" s="1081"/>
      <c r="Q48" s="1081"/>
      <c r="R48" s="1081"/>
      <c r="S48" s="1081"/>
      <c r="T48" s="1081"/>
      <c r="U48" s="1081"/>
      <c r="V48" s="1082"/>
      <c r="W48" s="941" t="s">
        <v>390</v>
      </c>
      <c r="X48" s="1081"/>
      <c r="Y48" s="1081"/>
      <c r="Z48" s="1081"/>
      <c r="AA48" s="1081"/>
      <c r="AB48" s="1081"/>
      <c r="AC48" s="1081"/>
      <c r="AD48" s="1082"/>
      <c r="AE48" s="941" t="str">
        <f>IF(ISBLANK('一括記入シート（最初に記入してください）'!E154),"",'一括記入シート（最初に記入してください）'!E154)</f>
        <v>令和年月日</v>
      </c>
      <c r="AF48" s="1081"/>
      <c r="AG48" s="1081"/>
      <c r="AH48" s="1081"/>
      <c r="AI48" s="1081"/>
      <c r="AJ48" s="1081"/>
      <c r="AK48" s="1081"/>
      <c r="AL48" s="1082"/>
    </row>
    <row r="49" spans="2:38" ht="13.5" customHeight="1">
      <c r="B49" s="1066"/>
      <c r="C49" s="1066"/>
      <c r="D49" s="1066"/>
      <c r="E49" s="1066"/>
      <c r="F49" s="1066"/>
      <c r="G49" s="1066"/>
      <c r="H49" s="1066"/>
      <c r="I49" s="1066"/>
      <c r="J49" s="1066"/>
      <c r="K49" s="1066"/>
      <c r="L49" s="1066"/>
      <c r="M49" s="528"/>
      <c r="N49" s="529"/>
      <c r="O49" s="529"/>
      <c r="P49" s="529"/>
      <c r="Q49" s="529"/>
      <c r="R49" s="529"/>
      <c r="S49" s="529"/>
      <c r="T49" s="529"/>
      <c r="U49" s="529"/>
      <c r="V49" s="530"/>
      <c r="W49" s="528"/>
      <c r="X49" s="529"/>
      <c r="Y49" s="529"/>
      <c r="Z49" s="529"/>
      <c r="AA49" s="529"/>
      <c r="AB49" s="529"/>
      <c r="AC49" s="529"/>
      <c r="AD49" s="530"/>
      <c r="AE49" s="528"/>
      <c r="AF49" s="529"/>
      <c r="AG49" s="529"/>
      <c r="AH49" s="529"/>
      <c r="AI49" s="529"/>
      <c r="AJ49" s="529"/>
      <c r="AK49" s="529"/>
      <c r="AL49" s="530"/>
    </row>
    <row r="50" spans="2:38" ht="13.5" customHeight="1">
      <c r="B50" s="1066" t="s">
        <v>492</v>
      </c>
      <c r="C50" s="1066"/>
      <c r="D50" s="1066"/>
      <c r="E50" s="1066"/>
      <c r="F50" s="1066"/>
      <c r="G50" s="1066"/>
      <c r="H50" s="1066"/>
      <c r="I50" s="1066"/>
      <c r="J50" s="1066"/>
      <c r="K50" s="1066"/>
      <c r="L50" s="1066"/>
      <c r="M50" s="941" t="str">
        <f>IF(ISBLANK('一括記入シート（最初に記入してください）'!E151),"",'一括記入シート（最初に記入してください）'!E151)</f>
        <v>令和年月日</v>
      </c>
      <c r="N50" s="1081"/>
      <c r="O50" s="1081"/>
      <c r="P50" s="1081"/>
      <c r="Q50" s="1081"/>
      <c r="R50" s="1081"/>
      <c r="S50" s="1081"/>
      <c r="T50" s="1081"/>
      <c r="U50" s="1081"/>
      <c r="V50" s="1082"/>
      <c r="W50" s="941" t="s">
        <v>493</v>
      </c>
      <c r="X50" s="1081"/>
      <c r="Y50" s="1081"/>
      <c r="Z50" s="1081"/>
      <c r="AA50" s="1081"/>
      <c r="AB50" s="1081"/>
      <c r="AC50" s="1081"/>
      <c r="AD50" s="1082"/>
      <c r="AE50" s="941"/>
      <c r="AF50" s="1081"/>
      <c r="AG50" s="1081"/>
      <c r="AH50" s="1081"/>
      <c r="AI50" s="1081"/>
      <c r="AJ50" s="1081"/>
      <c r="AK50" s="1081"/>
      <c r="AL50" s="1082"/>
    </row>
    <row r="51" spans="2:38" ht="13.5" customHeight="1">
      <c r="B51" s="1066"/>
      <c r="C51" s="1066"/>
      <c r="D51" s="1066"/>
      <c r="E51" s="1066"/>
      <c r="F51" s="1066"/>
      <c r="G51" s="1066"/>
      <c r="H51" s="1066"/>
      <c r="I51" s="1066"/>
      <c r="J51" s="1066"/>
      <c r="K51" s="1066"/>
      <c r="L51" s="1066"/>
      <c r="M51" s="528"/>
      <c r="N51" s="529"/>
      <c r="O51" s="529"/>
      <c r="P51" s="529"/>
      <c r="Q51" s="529"/>
      <c r="R51" s="529"/>
      <c r="S51" s="529"/>
      <c r="T51" s="529"/>
      <c r="U51" s="529"/>
      <c r="V51" s="530"/>
      <c r="W51" s="528"/>
      <c r="X51" s="529"/>
      <c r="Y51" s="529"/>
      <c r="Z51" s="529"/>
      <c r="AA51" s="529"/>
      <c r="AB51" s="529"/>
      <c r="AC51" s="529"/>
      <c r="AD51" s="530"/>
      <c r="AE51" s="528"/>
      <c r="AF51" s="529"/>
      <c r="AG51" s="529"/>
      <c r="AH51" s="529"/>
      <c r="AI51" s="529"/>
      <c r="AJ51" s="529"/>
      <c r="AK51" s="529"/>
      <c r="AL51" s="530"/>
    </row>
    <row r="52" spans="2:38" ht="13.5" customHeight="1">
      <c r="B52" s="1066" t="s">
        <v>285</v>
      </c>
      <c r="C52" s="1066"/>
      <c r="D52" s="1066"/>
      <c r="E52" s="1066"/>
      <c r="F52" s="1066"/>
      <c r="G52" s="1066"/>
      <c r="H52" s="1066"/>
      <c r="I52" s="1066"/>
      <c r="J52" s="1066"/>
      <c r="K52" s="1066"/>
      <c r="L52" s="1066"/>
      <c r="M52" s="1080" t="s">
        <v>494</v>
      </c>
      <c r="N52" s="1080"/>
      <c r="O52" s="1080"/>
      <c r="P52" s="1080"/>
      <c r="Q52" s="1080"/>
      <c r="R52" s="1080"/>
      <c r="S52" s="1080"/>
      <c r="T52" s="1080"/>
      <c r="U52" s="1080"/>
      <c r="V52" s="1080"/>
      <c r="W52" s="1080"/>
      <c r="X52" s="1080"/>
      <c r="Y52" s="1080"/>
      <c r="Z52" s="1080"/>
      <c r="AA52" s="1080"/>
      <c r="AB52" s="1080"/>
      <c r="AC52" s="1080"/>
      <c r="AD52" s="1080"/>
      <c r="AE52" s="1080"/>
      <c r="AF52" s="1080"/>
      <c r="AG52" s="1080"/>
      <c r="AH52" s="1080"/>
      <c r="AI52" s="1080"/>
      <c r="AJ52" s="1080"/>
      <c r="AK52" s="1080"/>
      <c r="AL52" s="1080"/>
    </row>
    <row r="53" spans="2:38" ht="13.5" customHeight="1">
      <c r="B53" s="1066"/>
      <c r="C53" s="1066"/>
      <c r="D53" s="1066"/>
      <c r="E53" s="1066"/>
      <c r="F53" s="1066"/>
      <c r="G53" s="1066"/>
      <c r="H53" s="1066"/>
      <c r="I53" s="1066"/>
      <c r="J53" s="1066"/>
      <c r="K53" s="1066"/>
      <c r="L53" s="1066"/>
      <c r="M53" s="1080"/>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c r="AI53" s="1080"/>
      <c r="AJ53" s="1080"/>
      <c r="AK53" s="1080"/>
      <c r="AL53" s="1080"/>
    </row>
    <row r="54" spans="2:38" ht="13.5" customHeight="1">
      <c r="B54" s="1066"/>
      <c r="C54" s="1066"/>
      <c r="D54" s="1066"/>
      <c r="E54" s="1066"/>
      <c r="F54" s="1066"/>
      <c r="G54" s="1066"/>
      <c r="H54" s="1066"/>
      <c r="I54" s="1066"/>
      <c r="J54" s="1066"/>
      <c r="K54" s="1066"/>
      <c r="L54" s="1066"/>
      <c r="M54" s="1080"/>
      <c r="N54" s="1080"/>
      <c r="O54" s="1080"/>
      <c r="P54" s="1080"/>
      <c r="Q54" s="1080"/>
      <c r="R54" s="1080"/>
      <c r="S54" s="1080"/>
      <c r="T54" s="1080"/>
      <c r="U54" s="1080"/>
      <c r="V54" s="1080"/>
      <c r="W54" s="1080"/>
      <c r="X54" s="1080"/>
      <c r="Y54" s="1080"/>
      <c r="Z54" s="1080"/>
      <c r="AA54" s="1080"/>
      <c r="AB54" s="1080"/>
      <c r="AC54" s="1080"/>
      <c r="AD54" s="1080"/>
      <c r="AE54" s="1080"/>
      <c r="AF54" s="1080"/>
      <c r="AG54" s="1080"/>
      <c r="AH54" s="1080"/>
      <c r="AI54" s="1080"/>
      <c r="AJ54" s="1080"/>
      <c r="AK54" s="1080"/>
      <c r="AL54" s="1080"/>
    </row>
    <row r="55" spans="2:38" ht="13.5" customHeight="1">
      <c r="B55" s="1066"/>
      <c r="C55" s="1066"/>
      <c r="D55" s="1066"/>
      <c r="E55" s="1066"/>
      <c r="F55" s="1066"/>
      <c r="G55" s="1066"/>
      <c r="H55" s="1066"/>
      <c r="I55" s="1066"/>
      <c r="J55" s="1066"/>
      <c r="K55" s="1066"/>
      <c r="L55" s="1066"/>
      <c r="M55" s="1080"/>
      <c r="N55" s="1080"/>
      <c r="O55" s="1080"/>
      <c r="P55" s="1080"/>
      <c r="Q55" s="1080"/>
      <c r="R55" s="1080"/>
      <c r="S55" s="1080"/>
      <c r="T55" s="1080"/>
      <c r="U55" s="1080"/>
      <c r="V55" s="1080"/>
      <c r="W55" s="1080"/>
      <c r="X55" s="1080"/>
      <c r="Y55" s="1080"/>
      <c r="Z55" s="1080"/>
      <c r="AA55" s="1080"/>
      <c r="AB55" s="1080"/>
      <c r="AC55" s="1080"/>
      <c r="AD55" s="1080"/>
      <c r="AE55" s="1080"/>
      <c r="AF55" s="1080"/>
      <c r="AG55" s="1080"/>
      <c r="AH55" s="1080"/>
      <c r="AI55" s="1080"/>
      <c r="AJ55" s="1080"/>
      <c r="AK55" s="1080"/>
      <c r="AL55" s="1080"/>
    </row>
    <row r="56" spans="2:38" ht="13.5" customHeight="1">
      <c r="B56" s="276"/>
      <c r="C56" s="276"/>
      <c r="D56" s="276"/>
      <c r="E56" s="276"/>
      <c r="F56" s="276"/>
      <c r="G56" s="276"/>
      <c r="H56" s="276"/>
      <c r="I56" s="276"/>
      <c r="J56" s="276"/>
      <c r="K56" s="276"/>
      <c r="L56" s="276"/>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row>
    <row r="57" ht="13.5" customHeight="1">
      <c r="C57" t="s">
        <v>394</v>
      </c>
    </row>
    <row r="58" ht="13.5" customHeight="1"/>
    <row r="59" spans="6:20" ht="13.5" customHeight="1">
      <c r="F59" t="s">
        <v>395</v>
      </c>
      <c r="T59" t="s">
        <v>396</v>
      </c>
    </row>
    <row r="60" ht="13.5" customHeight="1"/>
    <row r="61" spans="27:37" ht="13.5" customHeight="1">
      <c r="AA61" t="s">
        <v>397</v>
      </c>
      <c r="AK61" s="32" t="s">
        <v>172</v>
      </c>
    </row>
    <row r="62" spans="33:36" ht="13.5" customHeight="1">
      <c r="AG62" s="3"/>
      <c r="AH62" s="3"/>
      <c r="AI62" s="3"/>
      <c r="AJ62" s="3"/>
    </row>
    <row r="63" ht="13.5" customHeight="1"/>
    <row r="64" ht="13.5" customHeight="1">
      <c r="AL64" s="39" t="s">
        <v>478</v>
      </c>
    </row>
    <row r="65" spans="2:38" ht="13.5" customHeight="1">
      <c r="B65" s="596" t="s">
        <v>495</v>
      </c>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6"/>
      <c r="AK65" s="596"/>
      <c r="AL65" s="596"/>
    </row>
    <row r="66" spans="2:38" ht="13.5" customHeight="1">
      <c r="B66" s="596"/>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row>
    <row r="67" ht="13.5" customHeight="1"/>
    <row r="68" spans="3:34" ht="13.5" customHeight="1">
      <c r="C68" t="s">
        <v>53</v>
      </c>
      <c r="F68" t="s">
        <v>286</v>
      </c>
      <c r="G68" s="1068" t="s">
        <v>575</v>
      </c>
      <c r="H68" s="1068"/>
      <c r="I68" s="1068"/>
      <c r="J68" s="1068"/>
      <c r="K68" s="1068"/>
      <c r="L68" s="1069" t="s">
        <v>391</v>
      </c>
      <c r="M68" s="1069"/>
      <c r="N68" s="1069"/>
      <c r="O68" s="1069"/>
      <c r="P68" s="1069"/>
      <c r="Q68" s="1069"/>
      <c r="R68" s="1069"/>
      <c r="S68" s="1069"/>
      <c r="T68" s="1069"/>
      <c r="U68" s="1069"/>
      <c r="V68" s="1069"/>
      <c r="W68" s="1069"/>
      <c r="X68" s="1069"/>
      <c r="Y68" s="1069"/>
      <c r="Z68" s="1069"/>
      <c r="AA68" s="1069"/>
      <c r="AB68" s="1069"/>
      <c r="AC68" s="452"/>
      <c r="AD68" s="452"/>
      <c r="AE68" s="452"/>
      <c r="AF68" s="452"/>
      <c r="AG68" s="452"/>
      <c r="AH68" s="452"/>
    </row>
    <row r="69" spans="7:34" ht="13.5" customHeight="1">
      <c r="G69" s="1083" t="str">
        <f>IF(ISBLANK('一括記入シート（最初に記入してください）'!$C$14),"",'一括記入シート（最初に記入してください）'!$C$14)</f>
        <v>○○地区保全会</v>
      </c>
      <c r="H69" s="1083"/>
      <c r="I69" s="1083"/>
      <c r="J69" s="1083"/>
      <c r="K69" s="1083"/>
      <c r="L69" s="1083"/>
      <c r="M69" s="1083"/>
      <c r="N69" s="1083"/>
      <c r="O69" s="1069" t="str">
        <f>IF(ISBLANK('一括記入シート（最初に記入してください）'!$C$25),"",'一括記入シート（最初に記入してください）'!$C$25)</f>
        <v>○○水路工事</v>
      </c>
      <c r="P69" s="1069"/>
      <c r="Q69" s="1069"/>
      <c r="R69" s="1069"/>
      <c r="S69" s="1069"/>
      <c r="T69" s="1069"/>
      <c r="U69" s="1069"/>
      <c r="V69" s="1069"/>
      <c r="W69" s="1069"/>
      <c r="X69" s="1069"/>
      <c r="Y69" s="1069"/>
      <c r="Z69" s="1069"/>
      <c r="AA69" s="1069"/>
      <c r="AB69" s="1069"/>
      <c r="AC69" s="452"/>
      <c r="AD69" s="452"/>
      <c r="AE69" s="452"/>
      <c r="AF69" s="452"/>
      <c r="AG69" s="452"/>
      <c r="AH69" s="452"/>
    </row>
    <row r="70" ht="13.5" customHeight="1"/>
    <row r="71" spans="3:38" ht="13.5" customHeight="1">
      <c r="C71" s="1066" t="s">
        <v>287</v>
      </c>
      <c r="D71" s="1066"/>
      <c r="E71" s="1066"/>
      <c r="F71" s="1066"/>
      <c r="G71" s="1066"/>
      <c r="H71" s="1066"/>
      <c r="I71" s="1066"/>
      <c r="J71" s="1066" t="s">
        <v>288</v>
      </c>
      <c r="K71" s="1066"/>
      <c r="L71" s="1066"/>
      <c r="M71" s="1066"/>
      <c r="N71" s="1066"/>
      <c r="O71" s="1066"/>
      <c r="P71" s="1066"/>
      <c r="Q71" s="1066" t="s">
        <v>289</v>
      </c>
      <c r="R71" s="1066"/>
      <c r="S71" s="1066"/>
      <c r="T71" s="1066"/>
      <c r="U71" s="1066"/>
      <c r="V71" s="1066"/>
      <c r="W71" s="1066"/>
      <c r="X71" s="1066" t="s">
        <v>290</v>
      </c>
      <c r="Y71" s="1066"/>
      <c r="Z71" s="1066"/>
      <c r="AA71" s="1066"/>
      <c r="AB71" s="1066"/>
      <c r="AC71" s="1066"/>
      <c r="AD71" s="1066"/>
      <c r="AE71" s="1066" t="s">
        <v>194</v>
      </c>
      <c r="AF71" s="1066"/>
      <c r="AG71" s="1066"/>
      <c r="AH71" s="1066"/>
      <c r="AI71" s="1066"/>
      <c r="AJ71" s="1066"/>
      <c r="AK71" s="1066"/>
      <c r="AL71" s="2"/>
    </row>
    <row r="72" spans="3:37" ht="13.5" customHeight="1">
      <c r="C72" s="1067" t="s">
        <v>291</v>
      </c>
      <c r="D72" s="1067"/>
      <c r="E72" s="1067"/>
      <c r="F72" s="1067"/>
      <c r="G72" s="1067"/>
      <c r="H72" s="1067"/>
      <c r="I72" s="1067"/>
      <c r="J72" s="1084" t="s">
        <v>392</v>
      </c>
      <c r="K72" s="1084"/>
      <c r="L72" s="1084"/>
      <c r="M72" s="1084"/>
      <c r="N72" s="1084"/>
      <c r="O72" s="1084"/>
      <c r="P72" s="1084"/>
      <c r="Q72" s="1067" t="s">
        <v>292</v>
      </c>
      <c r="R72" s="1067"/>
      <c r="S72" s="1067"/>
      <c r="T72" s="1067"/>
      <c r="U72" s="1067"/>
      <c r="V72" s="1067"/>
      <c r="W72" s="1067"/>
      <c r="X72" s="1067" t="s">
        <v>292</v>
      </c>
      <c r="Y72" s="1067"/>
      <c r="Z72" s="1067"/>
      <c r="AA72" s="1067"/>
      <c r="AB72" s="1067"/>
      <c r="AC72" s="1067"/>
      <c r="AD72" s="1067"/>
      <c r="AE72" s="1080"/>
      <c r="AF72" s="1080"/>
      <c r="AG72" s="1080"/>
      <c r="AH72" s="1080"/>
      <c r="AI72" s="1080"/>
      <c r="AJ72" s="1080"/>
      <c r="AK72" s="1080"/>
    </row>
    <row r="73" spans="3:37" ht="13.5" customHeight="1">
      <c r="C73" s="1067"/>
      <c r="D73" s="1067"/>
      <c r="E73" s="1067"/>
      <c r="F73" s="1067"/>
      <c r="G73" s="1067"/>
      <c r="H73" s="1067"/>
      <c r="I73" s="1067"/>
      <c r="J73" s="1084"/>
      <c r="K73" s="1084"/>
      <c r="L73" s="1084"/>
      <c r="M73" s="1084"/>
      <c r="N73" s="1084"/>
      <c r="O73" s="1084"/>
      <c r="P73" s="1084"/>
      <c r="Q73" s="1067"/>
      <c r="R73" s="1067"/>
      <c r="S73" s="1067"/>
      <c r="T73" s="1067"/>
      <c r="U73" s="1067"/>
      <c r="V73" s="1067"/>
      <c r="W73" s="1067"/>
      <c r="X73" s="1067"/>
      <c r="Y73" s="1067"/>
      <c r="Z73" s="1067"/>
      <c r="AA73" s="1067"/>
      <c r="AB73" s="1067"/>
      <c r="AC73" s="1067"/>
      <c r="AD73" s="1067"/>
      <c r="AE73" s="1080"/>
      <c r="AF73" s="1080"/>
      <c r="AG73" s="1080"/>
      <c r="AH73" s="1080"/>
      <c r="AI73" s="1080"/>
      <c r="AJ73" s="1080"/>
      <c r="AK73" s="1080"/>
    </row>
    <row r="74" spans="3:37" ht="13.5" customHeight="1">
      <c r="C74" s="1067"/>
      <c r="D74" s="1067"/>
      <c r="E74" s="1067"/>
      <c r="F74" s="1067"/>
      <c r="G74" s="1067"/>
      <c r="H74" s="1067"/>
      <c r="I74" s="1067"/>
      <c r="J74" s="1084"/>
      <c r="K74" s="1084"/>
      <c r="L74" s="1084"/>
      <c r="M74" s="1084"/>
      <c r="N74" s="1084"/>
      <c r="O74" s="1084"/>
      <c r="P74" s="1084"/>
      <c r="Q74" s="1067"/>
      <c r="R74" s="1067"/>
      <c r="S74" s="1067"/>
      <c r="T74" s="1067"/>
      <c r="U74" s="1067"/>
      <c r="V74" s="1067"/>
      <c r="W74" s="1067"/>
      <c r="X74" s="1067"/>
      <c r="Y74" s="1067"/>
      <c r="Z74" s="1067"/>
      <c r="AA74" s="1067"/>
      <c r="AB74" s="1067"/>
      <c r="AC74" s="1067"/>
      <c r="AD74" s="1067"/>
      <c r="AE74" s="1080"/>
      <c r="AF74" s="1080"/>
      <c r="AG74" s="1080"/>
      <c r="AH74" s="1080"/>
      <c r="AI74" s="1080"/>
      <c r="AJ74" s="1080"/>
      <c r="AK74" s="1080"/>
    </row>
    <row r="75" spans="3:37" ht="13.5" customHeight="1">
      <c r="C75" s="1067"/>
      <c r="D75" s="1067"/>
      <c r="E75" s="1067"/>
      <c r="F75" s="1067"/>
      <c r="G75" s="1067"/>
      <c r="H75" s="1067"/>
      <c r="I75" s="1067"/>
      <c r="J75" s="1067" t="s">
        <v>293</v>
      </c>
      <c r="K75" s="1067"/>
      <c r="L75" s="1067"/>
      <c r="M75" s="1067"/>
      <c r="N75" s="1067"/>
      <c r="O75" s="1067"/>
      <c r="P75" s="1067"/>
      <c r="Q75" s="1067" t="s">
        <v>294</v>
      </c>
      <c r="R75" s="1067"/>
      <c r="S75" s="1067"/>
      <c r="T75" s="1067"/>
      <c r="U75" s="1067"/>
      <c r="V75" s="1067"/>
      <c r="W75" s="1067"/>
      <c r="X75" s="1067" t="s">
        <v>294</v>
      </c>
      <c r="Y75" s="1067"/>
      <c r="Z75" s="1067"/>
      <c r="AA75" s="1067"/>
      <c r="AB75" s="1067"/>
      <c r="AC75" s="1067"/>
      <c r="AD75" s="1067"/>
      <c r="AE75" s="1080"/>
      <c r="AF75" s="1080"/>
      <c r="AG75" s="1080"/>
      <c r="AH75" s="1080"/>
      <c r="AI75" s="1080"/>
      <c r="AJ75" s="1080"/>
      <c r="AK75" s="1080"/>
    </row>
    <row r="76" spans="3:37" ht="13.5" customHeight="1">
      <c r="C76" s="1067"/>
      <c r="D76" s="1067"/>
      <c r="E76" s="1067"/>
      <c r="F76" s="1067"/>
      <c r="G76" s="1067"/>
      <c r="H76" s="1067"/>
      <c r="I76" s="1067"/>
      <c r="J76" s="1067"/>
      <c r="K76" s="1067"/>
      <c r="L76" s="1067"/>
      <c r="M76" s="1067"/>
      <c r="N76" s="1067"/>
      <c r="O76" s="1067"/>
      <c r="P76" s="1067"/>
      <c r="Q76" s="1067"/>
      <c r="R76" s="1067"/>
      <c r="S76" s="1067"/>
      <c r="T76" s="1067"/>
      <c r="U76" s="1067"/>
      <c r="V76" s="1067"/>
      <c r="W76" s="1067"/>
      <c r="X76" s="1067"/>
      <c r="Y76" s="1067"/>
      <c r="Z76" s="1067"/>
      <c r="AA76" s="1067"/>
      <c r="AB76" s="1067"/>
      <c r="AC76" s="1067"/>
      <c r="AD76" s="1067"/>
      <c r="AE76" s="1080"/>
      <c r="AF76" s="1080"/>
      <c r="AG76" s="1080"/>
      <c r="AH76" s="1080"/>
      <c r="AI76" s="1080"/>
      <c r="AJ76" s="1080"/>
      <c r="AK76" s="1080"/>
    </row>
    <row r="77" spans="3:37" ht="13.5" customHeight="1">
      <c r="C77" s="1067"/>
      <c r="D77" s="1067"/>
      <c r="E77" s="1067"/>
      <c r="F77" s="1067"/>
      <c r="G77" s="1067"/>
      <c r="H77" s="1067"/>
      <c r="I77" s="1067"/>
      <c r="J77" s="1067"/>
      <c r="K77" s="1067"/>
      <c r="L77" s="1067"/>
      <c r="M77" s="1067"/>
      <c r="N77" s="1067"/>
      <c r="O77" s="1067"/>
      <c r="P77" s="1067"/>
      <c r="Q77" s="1067"/>
      <c r="R77" s="1067"/>
      <c r="S77" s="1067"/>
      <c r="T77" s="1067"/>
      <c r="U77" s="1067"/>
      <c r="V77" s="1067"/>
      <c r="W77" s="1067"/>
      <c r="X77" s="1067"/>
      <c r="Y77" s="1067"/>
      <c r="Z77" s="1067"/>
      <c r="AA77" s="1067"/>
      <c r="AB77" s="1067"/>
      <c r="AC77" s="1067"/>
      <c r="AD77" s="1067"/>
      <c r="AE77" s="1080"/>
      <c r="AF77" s="1080"/>
      <c r="AG77" s="1080"/>
      <c r="AH77" s="1080"/>
      <c r="AI77" s="1080"/>
      <c r="AJ77" s="1080"/>
      <c r="AK77" s="1080"/>
    </row>
    <row r="78" spans="3:37" ht="13.5" customHeight="1">
      <c r="C78" s="1067"/>
      <c r="D78" s="1067"/>
      <c r="E78" s="1067"/>
      <c r="F78" s="1067"/>
      <c r="G78" s="1067"/>
      <c r="H78" s="1067"/>
      <c r="I78" s="1067"/>
      <c r="J78" s="1067" t="s">
        <v>295</v>
      </c>
      <c r="K78" s="1067"/>
      <c r="L78" s="1067"/>
      <c r="M78" s="1067"/>
      <c r="N78" s="1067"/>
      <c r="O78" s="1067"/>
      <c r="P78" s="1067"/>
      <c r="Q78" s="1067" t="s">
        <v>294</v>
      </c>
      <c r="R78" s="1067"/>
      <c r="S78" s="1067"/>
      <c r="T78" s="1067"/>
      <c r="U78" s="1067"/>
      <c r="V78" s="1067"/>
      <c r="W78" s="1067"/>
      <c r="X78" s="1067" t="s">
        <v>294</v>
      </c>
      <c r="Y78" s="1067"/>
      <c r="Z78" s="1067"/>
      <c r="AA78" s="1067"/>
      <c r="AB78" s="1067"/>
      <c r="AC78" s="1067"/>
      <c r="AD78" s="1067"/>
      <c r="AE78" s="1080"/>
      <c r="AF78" s="1080"/>
      <c r="AG78" s="1080"/>
      <c r="AH78" s="1080"/>
      <c r="AI78" s="1080"/>
      <c r="AJ78" s="1080"/>
      <c r="AK78" s="1080"/>
    </row>
    <row r="79" spans="3:37" ht="13.5" customHeight="1">
      <c r="C79" s="1067"/>
      <c r="D79" s="1067"/>
      <c r="E79" s="1067"/>
      <c r="F79" s="1067"/>
      <c r="G79" s="1067"/>
      <c r="H79" s="1067"/>
      <c r="I79" s="1067"/>
      <c r="J79" s="1067"/>
      <c r="K79" s="1067"/>
      <c r="L79" s="1067"/>
      <c r="M79" s="1067"/>
      <c r="N79" s="1067"/>
      <c r="O79" s="1067"/>
      <c r="P79" s="1067"/>
      <c r="Q79" s="1067"/>
      <c r="R79" s="1067"/>
      <c r="S79" s="1067"/>
      <c r="T79" s="1067"/>
      <c r="U79" s="1067"/>
      <c r="V79" s="1067"/>
      <c r="W79" s="1067"/>
      <c r="X79" s="1067"/>
      <c r="Y79" s="1067"/>
      <c r="Z79" s="1067"/>
      <c r="AA79" s="1067"/>
      <c r="AB79" s="1067"/>
      <c r="AC79" s="1067"/>
      <c r="AD79" s="1067"/>
      <c r="AE79" s="1080"/>
      <c r="AF79" s="1080"/>
      <c r="AG79" s="1080"/>
      <c r="AH79" s="1080"/>
      <c r="AI79" s="1080"/>
      <c r="AJ79" s="1080"/>
      <c r="AK79" s="1080"/>
    </row>
    <row r="80" spans="3:37" ht="13.5" customHeight="1">
      <c r="C80" s="1067"/>
      <c r="D80" s="1067"/>
      <c r="E80" s="1067"/>
      <c r="F80" s="1067"/>
      <c r="G80" s="1067"/>
      <c r="H80" s="1067"/>
      <c r="I80" s="1067"/>
      <c r="J80" s="1067"/>
      <c r="K80" s="1067"/>
      <c r="L80" s="1067"/>
      <c r="M80" s="1067"/>
      <c r="N80" s="1067"/>
      <c r="O80" s="1067"/>
      <c r="P80" s="1067"/>
      <c r="Q80" s="1067"/>
      <c r="R80" s="1067"/>
      <c r="S80" s="1067"/>
      <c r="T80" s="1067"/>
      <c r="U80" s="1067"/>
      <c r="V80" s="1067"/>
      <c r="W80" s="1067"/>
      <c r="X80" s="1067"/>
      <c r="Y80" s="1067"/>
      <c r="Z80" s="1067"/>
      <c r="AA80" s="1067"/>
      <c r="AB80" s="1067"/>
      <c r="AC80" s="1067"/>
      <c r="AD80" s="1067"/>
      <c r="AE80" s="1080"/>
      <c r="AF80" s="1080"/>
      <c r="AG80" s="1080"/>
      <c r="AH80" s="1080"/>
      <c r="AI80" s="1080"/>
      <c r="AJ80" s="1080"/>
      <c r="AK80" s="1080"/>
    </row>
    <row r="81" spans="3:37" ht="13.5" customHeight="1">
      <c r="C81" s="1067"/>
      <c r="D81" s="1067"/>
      <c r="E81" s="1067"/>
      <c r="F81" s="1067"/>
      <c r="G81" s="1067"/>
      <c r="H81" s="1067"/>
      <c r="I81" s="1067"/>
      <c r="J81" s="1067" t="s">
        <v>296</v>
      </c>
      <c r="K81" s="1067"/>
      <c r="L81" s="1067"/>
      <c r="M81" s="1067"/>
      <c r="N81" s="1067"/>
      <c r="O81" s="1067"/>
      <c r="P81" s="1067"/>
      <c r="Q81" s="1067" t="s">
        <v>294</v>
      </c>
      <c r="R81" s="1067"/>
      <c r="S81" s="1067"/>
      <c r="T81" s="1067"/>
      <c r="U81" s="1067"/>
      <c r="V81" s="1067"/>
      <c r="W81" s="1067"/>
      <c r="X81" s="1067" t="s">
        <v>294</v>
      </c>
      <c r="Y81" s="1067"/>
      <c r="Z81" s="1067"/>
      <c r="AA81" s="1067"/>
      <c r="AB81" s="1067"/>
      <c r="AC81" s="1067"/>
      <c r="AD81" s="1067"/>
      <c r="AE81" s="1080"/>
      <c r="AF81" s="1080"/>
      <c r="AG81" s="1080"/>
      <c r="AH81" s="1080"/>
      <c r="AI81" s="1080"/>
      <c r="AJ81" s="1080"/>
      <c r="AK81" s="1080"/>
    </row>
    <row r="82" spans="3:37" ht="13.5" customHeight="1">
      <c r="C82" s="1067"/>
      <c r="D82" s="1067"/>
      <c r="E82" s="1067"/>
      <c r="F82" s="1067"/>
      <c r="G82" s="1067"/>
      <c r="H82" s="1067"/>
      <c r="I82" s="1067"/>
      <c r="J82" s="1067"/>
      <c r="K82" s="1067"/>
      <c r="L82" s="1067"/>
      <c r="M82" s="1067"/>
      <c r="N82" s="1067"/>
      <c r="O82" s="1067"/>
      <c r="P82" s="1067"/>
      <c r="Q82" s="1067"/>
      <c r="R82" s="1067"/>
      <c r="S82" s="1067"/>
      <c r="T82" s="1067"/>
      <c r="U82" s="1067"/>
      <c r="V82" s="1067"/>
      <c r="W82" s="1067"/>
      <c r="X82" s="1067"/>
      <c r="Y82" s="1067"/>
      <c r="Z82" s="1067"/>
      <c r="AA82" s="1067"/>
      <c r="AB82" s="1067"/>
      <c r="AC82" s="1067"/>
      <c r="AD82" s="1067"/>
      <c r="AE82" s="1080"/>
      <c r="AF82" s="1080"/>
      <c r="AG82" s="1080"/>
      <c r="AH82" s="1080"/>
      <c r="AI82" s="1080"/>
      <c r="AJ82" s="1080"/>
      <c r="AK82" s="1080"/>
    </row>
    <row r="83" spans="3:37" ht="13.5" customHeight="1">
      <c r="C83" s="1067"/>
      <c r="D83" s="1067"/>
      <c r="E83" s="1067"/>
      <c r="F83" s="1067"/>
      <c r="G83" s="1067"/>
      <c r="H83" s="1067"/>
      <c r="I83" s="1067"/>
      <c r="J83" s="1067"/>
      <c r="K83" s="1067"/>
      <c r="L83" s="1067"/>
      <c r="M83" s="1067"/>
      <c r="N83" s="1067"/>
      <c r="O83" s="1067"/>
      <c r="P83" s="1067"/>
      <c r="Q83" s="1067"/>
      <c r="R83" s="1067"/>
      <c r="S83" s="1067"/>
      <c r="T83" s="1067"/>
      <c r="U83" s="1067"/>
      <c r="V83" s="1067"/>
      <c r="W83" s="1067"/>
      <c r="X83" s="1067"/>
      <c r="Y83" s="1067"/>
      <c r="Z83" s="1067"/>
      <c r="AA83" s="1067"/>
      <c r="AB83" s="1067"/>
      <c r="AC83" s="1067"/>
      <c r="AD83" s="1067"/>
      <c r="AE83" s="1080"/>
      <c r="AF83" s="1080"/>
      <c r="AG83" s="1080"/>
      <c r="AH83" s="1080"/>
      <c r="AI83" s="1080"/>
      <c r="AJ83" s="1080"/>
      <c r="AK83" s="1080"/>
    </row>
    <row r="84" spans="3:37" ht="13.5" customHeight="1">
      <c r="C84" s="1067"/>
      <c r="D84" s="1067"/>
      <c r="E84" s="1067"/>
      <c r="F84" s="1067"/>
      <c r="G84" s="1067"/>
      <c r="H84" s="1067"/>
      <c r="I84" s="1067"/>
      <c r="J84" s="1067" t="s">
        <v>297</v>
      </c>
      <c r="K84" s="1067"/>
      <c r="L84" s="1067"/>
      <c r="M84" s="1067"/>
      <c r="N84" s="1067"/>
      <c r="O84" s="1067"/>
      <c r="P84" s="1067"/>
      <c r="Q84" s="1067" t="s">
        <v>298</v>
      </c>
      <c r="R84" s="1067"/>
      <c r="S84" s="1067"/>
      <c r="T84" s="1067"/>
      <c r="U84" s="1067"/>
      <c r="V84" s="1067"/>
      <c r="W84" s="1067"/>
      <c r="X84" s="1067" t="s">
        <v>298</v>
      </c>
      <c r="Y84" s="1067"/>
      <c r="Z84" s="1067"/>
      <c r="AA84" s="1067"/>
      <c r="AB84" s="1067"/>
      <c r="AC84" s="1067"/>
      <c r="AD84" s="1067"/>
      <c r="AE84" s="1080"/>
      <c r="AF84" s="1080"/>
      <c r="AG84" s="1080"/>
      <c r="AH84" s="1080"/>
      <c r="AI84" s="1080"/>
      <c r="AJ84" s="1080"/>
      <c r="AK84" s="1080"/>
    </row>
    <row r="85" spans="3:37" ht="13.5" customHeight="1">
      <c r="C85" s="1067"/>
      <c r="D85" s="1067"/>
      <c r="E85" s="1067"/>
      <c r="F85" s="1067"/>
      <c r="G85" s="1067"/>
      <c r="H85" s="1067"/>
      <c r="I85" s="1067"/>
      <c r="J85" s="1067"/>
      <c r="K85" s="1067"/>
      <c r="L85" s="1067"/>
      <c r="M85" s="1067"/>
      <c r="N85" s="1067"/>
      <c r="O85" s="1067"/>
      <c r="P85" s="1067"/>
      <c r="Q85" s="1067"/>
      <c r="R85" s="1067"/>
      <c r="S85" s="1067"/>
      <c r="T85" s="1067"/>
      <c r="U85" s="1067"/>
      <c r="V85" s="1067"/>
      <c r="W85" s="1067"/>
      <c r="X85" s="1067"/>
      <c r="Y85" s="1067"/>
      <c r="Z85" s="1067"/>
      <c r="AA85" s="1067"/>
      <c r="AB85" s="1067"/>
      <c r="AC85" s="1067"/>
      <c r="AD85" s="1067"/>
      <c r="AE85" s="1080"/>
      <c r="AF85" s="1080"/>
      <c r="AG85" s="1080"/>
      <c r="AH85" s="1080"/>
      <c r="AI85" s="1080"/>
      <c r="AJ85" s="1080"/>
      <c r="AK85" s="1080"/>
    </row>
    <row r="86" spans="3:37" ht="13.5" customHeight="1">
      <c r="C86" s="1067"/>
      <c r="D86" s="1067"/>
      <c r="E86" s="1067"/>
      <c r="F86" s="1067"/>
      <c r="G86" s="1067"/>
      <c r="H86" s="1067"/>
      <c r="I86" s="1067"/>
      <c r="J86" s="1067"/>
      <c r="K86" s="1067"/>
      <c r="L86" s="1067"/>
      <c r="M86" s="1067"/>
      <c r="N86" s="1067"/>
      <c r="O86" s="1067"/>
      <c r="P86" s="1067"/>
      <c r="Q86" s="1067"/>
      <c r="R86" s="1067"/>
      <c r="S86" s="1067"/>
      <c r="T86" s="1067"/>
      <c r="U86" s="1067"/>
      <c r="V86" s="1067"/>
      <c r="W86" s="1067"/>
      <c r="X86" s="1067"/>
      <c r="Y86" s="1067"/>
      <c r="Z86" s="1067"/>
      <c r="AA86" s="1067"/>
      <c r="AB86" s="1067"/>
      <c r="AC86" s="1067"/>
      <c r="AD86" s="1067"/>
      <c r="AE86" s="1080"/>
      <c r="AF86" s="1080"/>
      <c r="AG86" s="1080"/>
      <c r="AH86" s="1080"/>
      <c r="AI86" s="1080"/>
      <c r="AJ86" s="1080"/>
      <c r="AK86" s="1080"/>
    </row>
    <row r="87" spans="3:37" ht="13.5" customHeight="1">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1080"/>
      <c r="AK87" s="1080"/>
    </row>
    <row r="88" spans="3:37" ht="13.5" customHeight="1">
      <c r="C88" s="1080"/>
      <c r="D88" s="1080"/>
      <c r="E88" s="1080"/>
      <c r="F88" s="1080"/>
      <c r="G88" s="1080"/>
      <c r="H88" s="1080"/>
      <c r="I88" s="1080"/>
      <c r="J88" s="1080"/>
      <c r="K88" s="1080"/>
      <c r="L88" s="1080"/>
      <c r="M88" s="1080"/>
      <c r="N88" s="1080"/>
      <c r="O88" s="1080"/>
      <c r="P88" s="1080"/>
      <c r="Q88" s="1080"/>
      <c r="R88" s="1080"/>
      <c r="S88" s="1080"/>
      <c r="T88" s="1080"/>
      <c r="U88" s="1080"/>
      <c r="V88" s="1080"/>
      <c r="W88" s="1080"/>
      <c r="X88" s="1080"/>
      <c r="Y88" s="1080"/>
      <c r="Z88" s="1080"/>
      <c r="AA88" s="1080"/>
      <c r="AB88" s="1080"/>
      <c r="AC88" s="1080"/>
      <c r="AD88" s="1080"/>
      <c r="AE88" s="1080"/>
      <c r="AF88" s="1080"/>
      <c r="AG88" s="1080"/>
      <c r="AH88" s="1080"/>
      <c r="AI88" s="1080"/>
      <c r="AJ88" s="1080"/>
      <c r="AK88" s="1080"/>
    </row>
    <row r="89" spans="3:37" ht="13.5" customHeight="1">
      <c r="C89" s="1080"/>
      <c r="D89" s="1080"/>
      <c r="E89" s="1080"/>
      <c r="F89" s="1080"/>
      <c r="G89" s="1080"/>
      <c r="H89" s="1080"/>
      <c r="I89" s="1080"/>
      <c r="J89" s="1080"/>
      <c r="K89" s="1080"/>
      <c r="L89" s="1080"/>
      <c r="M89" s="1080"/>
      <c r="N89" s="1080"/>
      <c r="O89" s="1080"/>
      <c r="P89" s="1080"/>
      <c r="Q89" s="1080"/>
      <c r="R89" s="1080"/>
      <c r="S89" s="1080"/>
      <c r="T89" s="1080"/>
      <c r="U89" s="1080"/>
      <c r="V89" s="1080"/>
      <c r="W89" s="1080"/>
      <c r="X89" s="1080"/>
      <c r="Y89" s="1080"/>
      <c r="Z89" s="1080"/>
      <c r="AA89" s="1080"/>
      <c r="AB89" s="1080"/>
      <c r="AC89" s="1080"/>
      <c r="AD89" s="1080"/>
      <c r="AE89" s="1080"/>
      <c r="AF89" s="1080"/>
      <c r="AG89" s="1080"/>
      <c r="AH89" s="1080"/>
      <c r="AI89" s="1080"/>
      <c r="AJ89" s="1080"/>
      <c r="AK89" s="1080"/>
    </row>
    <row r="90" spans="3:37" ht="13.5" customHeight="1">
      <c r="C90" s="1080"/>
      <c r="D90" s="1080"/>
      <c r="E90" s="1080"/>
      <c r="F90" s="1080"/>
      <c r="G90" s="1080"/>
      <c r="H90" s="1080"/>
      <c r="I90" s="1080"/>
      <c r="J90" s="1080"/>
      <c r="K90" s="1080"/>
      <c r="L90" s="1080"/>
      <c r="M90" s="1080"/>
      <c r="N90" s="1080"/>
      <c r="O90" s="1080"/>
      <c r="P90" s="1080"/>
      <c r="Q90" s="1080"/>
      <c r="R90" s="1080"/>
      <c r="S90" s="1080"/>
      <c r="T90" s="1080"/>
      <c r="U90" s="1080"/>
      <c r="V90" s="1080"/>
      <c r="W90" s="1080"/>
      <c r="X90" s="1080"/>
      <c r="Y90" s="1080"/>
      <c r="Z90" s="1080"/>
      <c r="AA90" s="1080"/>
      <c r="AB90" s="1080"/>
      <c r="AC90" s="1080"/>
      <c r="AD90" s="1080"/>
      <c r="AE90" s="1080"/>
      <c r="AF90" s="1080"/>
      <c r="AG90" s="1080"/>
      <c r="AH90" s="1080"/>
      <c r="AI90" s="1080"/>
      <c r="AJ90" s="1080"/>
      <c r="AK90" s="1080"/>
    </row>
    <row r="91" spans="3:37" ht="13.5" customHeight="1">
      <c r="C91" s="1080"/>
      <c r="D91" s="1080"/>
      <c r="E91" s="1080"/>
      <c r="F91" s="1080"/>
      <c r="G91" s="1080"/>
      <c r="H91" s="1080"/>
      <c r="I91" s="1080"/>
      <c r="J91" s="1080"/>
      <c r="K91" s="1080"/>
      <c r="L91" s="1080"/>
      <c r="M91" s="1080"/>
      <c r="N91" s="1080"/>
      <c r="O91" s="1080"/>
      <c r="P91" s="1080"/>
      <c r="Q91" s="1080"/>
      <c r="R91" s="1080"/>
      <c r="S91" s="1080"/>
      <c r="T91" s="1080"/>
      <c r="U91" s="1080"/>
      <c r="V91" s="1080"/>
      <c r="W91" s="1080"/>
      <c r="X91" s="1080"/>
      <c r="Y91" s="1080"/>
      <c r="Z91" s="1080"/>
      <c r="AA91" s="1080"/>
      <c r="AB91" s="1080"/>
      <c r="AC91" s="1080"/>
      <c r="AD91" s="1080"/>
      <c r="AE91" s="1080"/>
      <c r="AF91" s="1080"/>
      <c r="AG91" s="1080"/>
      <c r="AH91" s="1080"/>
      <c r="AI91" s="1080"/>
      <c r="AJ91" s="1080"/>
      <c r="AK91" s="1080"/>
    </row>
    <row r="92" spans="3:37" ht="13.5" customHeight="1">
      <c r="C92" s="1080"/>
      <c r="D92" s="1080"/>
      <c r="E92" s="1080"/>
      <c r="F92" s="1080"/>
      <c r="G92" s="1080"/>
      <c r="H92" s="1080"/>
      <c r="I92" s="1080"/>
      <c r="J92" s="1080"/>
      <c r="K92" s="1080"/>
      <c r="L92" s="1080"/>
      <c r="M92" s="1080"/>
      <c r="N92" s="1080"/>
      <c r="O92" s="1080"/>
      <c r="P92" s="1080"/>
      <c r="Q92" s="1080"/>
      <c r="R92" s="1080"/>
      <c r="S92" s="1080"/>
      <c r="T92" s="1080"/>
      <c r="U92" s="1080"/>
      <c r="V92" s="1080"/>
      <c r="W92" s="1080"/>
      <c r="X92" s="1080"/>
      <c r="Y92" s="1080"/>
      <c r="Z92" s="1080"/>
      <c r="AA92" s="1080"/>
      <c r="AB92" s="1080"/>
      <c r="AC92" s="1080"/>
      <c r="AD92" s="1080"/>
      <c r="AE92" s="1080"/>
      <c r="AF92" s="1080"/>
      <c r="AG92" s="1080"/>
      <c r="AH92" s="1080"/>
      <c r="AI92" s="1080"/>
      <c r="AJ92" s="1080"/>
      <c r="AK92" s="1080"/>
    </row>
    <row r="93" spans="3:37" ht="13.5" customHeight="1">
      <c r="C93" s="1080"/>
      <c r="D93" s="1080"/>
      <c r="E93" s="1080"/>
      <c r="F93" s="1080"/>
      <c r="G93" s="1080"/>
      <c r="H93" s="1080"/>
      <c r="I93" s="1080"/>
      <c r="J93" s="1080"/>
      <c r="K93" s="1080"/>
      <c r="L93" s="1080"/>
      <c r="M93" s="1080"/>
      <c r="N93" s="1080"/>
      <c r="O93" s="1080"/>
      <c r="P93" s="1080"/>
      <c r="Q93" s="1080"/>
      <c r="R93" s="1080"/>
      <c r="S93" s="1080"/>
      <c r="T93" s="1080"/>
      <c r="U93" s="1080"/>
      <c r="V93" s="1080"/>
      <c r="W93" s="1080"/>
      <c r="X93" s="1080"/>
      <c r="Y93" s="1080"/>
      <c r="Z93" s="1080"/>
      <c r="AA93" s="1080"/>
      <c r="AB93" s="1080"/>
      <c r="AC93" s="1080"/>
      <c r="AD93" s="1080"/>
      <c r="AE93" s="1080"/>
      <c r="AF93" s="1080"/>
      <c r="AG93" s="1080"/>
      <c r="AH93" s="1080"/>
      <c r="AI93" s="1080"/>
      <c r="AJ93" s="1080"/>
      <c r="AK93" s="1080"/>
    </row>
    <row r="94" spans="3:37" ht="13.5" customHeight="1">
      <c r="C94" s="1080"/>
      <c r="D94" s="1080"/>
      <c r="E94" s="1080"/>
      <c r="F94" s="1080"/>
      <c r="G94" s="1080"/>
      <c r="H94" s="1080"/>
      <c r="I94" s="1080"/>
      <c r="J94" s="1080"/>
      <c r="K94" s="1080"/>
      <c r="L94" s="1080"/>
      <c r="M94" s="1080"/>
      <c r="N94" s="1080"/>
      <c r="O94" s="1080"/>
      <c r="P94" s="1080"/>
      <c r="Q94" s="1080"/>
      <c r="R94" s="1080"/>
      <c r="S94" s="1080"/>
      <c r="T94" s="1080"/>
      <c r="U94" s="1080"/>
      <c r="V94" s="1080"/>
      <c r="W94" s="1080"/>
      <c r="X94" s="1080"/>
      <c r="Y94" s="1080"/>
      <c r="Z94" s="1080"/>
      <c r="AA94" s="1080"/>
      <c r="AB94" s="1080"/>
      <c r="AC94" s="1080"/>
      <c r="AD94" s="1080"/>
      <c r="AE94" s="1080"/>
      <c r="AF94" s="1080"/>
      <c r="AG94" s="1080"/>
      <c r="AH94" s="1080"/>
      <c r="AI94" s="1080"/>
      <c r="AJ94" s="1080"/>
      <c r="AK94" s="1080"/>
    </row>
    <row r="95" spans="3:37" ht="13.5" customHeight="1">
      <c r="C95" s="1080"/>
      <c r="D95" s="1080"/>
      <c r="E95" s="1080"/>
      <c r="F95" s="1080"/>
      <c r="G95" s="1080"/>
      <c r="H95" s="1080"/>
      <c r="I95" s="1080"/>
      <c r="J95" s="1080"/>
      <c r="K95" s="1080"/>
      <c r="L95" s="1080"/>
      <c r="M95" s="1080"/>
      <c r="N95" s="1080"/>
      <c r="O95" s="1080"/>
      <c r="P95" s="1080"/>
      <c r="Q95" s="1080"/>
      <c r="R95" s="1080"/>
      <c r="S95" s="1080"/>
      <c r="T95" s="1080"/>
      <c r="U95" s="1080"/>
      <c r="V95" s="1080"/>
      <c r="W95" s="1080"/>
      <c r="X95" s="1080"/>
      <c r="Y95" s="1080"/>
      <c r="Z95" s="1080"/>
      <c r="AA95" s="1080"/>
      <c r="AB95" s="1080"/>
      <c r="AC95" s="1080"/>
      <c r="AD95" s="1080"/>
      <c r="AE95" s="1080"/>
      <c r="AF95" s="1080"/>
      <c r="AG95" s="1080"/>
      <c r="AH95" s="1080"/>
      <c r="AI95" s="1080"/>
      <c r="AJ95" s="1080"/>
      <c r="AK95" s="1080"/>
    </row>
    <row r="96" spans="3:37" ht="13.5" customHeight="1">
      <c r="C96" s="1080"/>
      <c r="D96" s="1080"/>
      <c r="E96" s="1080"/>
      <c r="F96" s="1080"/>
      <c r="G96" s="1080"/>
      <c r="H96" s="1080"/>
      <c r="I96" s="1080"/>
      <c r="J96" s="1080"/>
      <c r="K96" s="1080"/>
      <c r="L96" s="1080"/>
      <c r="M96" s="1080"/>
      <c r="N96" s="1080"/>
      <c r="O96" s="1080"/>
      <c r="P96" s="1080"/>
      <c r="Q96" s="1080"/>
      <c r="R96" s="1080"/>
      <c r="S96" s="1080"/>
      <c r="T96" s="1080"/>
      <c r="U96" s="1080"/>
      <c r="V96" s="1080"/>
      <c r="W96" s="1080"/>
      <c r="X96" s="1080"/>
      <c r="Y96" s="1080"/>
      <c r="Z96" s="1080"/>
      <c r="AA96" s="1080"/>
      <c r="AB96" s="1080"/>
      <c r="AC96" s="1080"/>
      <c r="AD96" s="1080"/>
      <c r="AE96" s="1080"/>
      <c r="AF96" s="1080"/>
      <c r="AG96" s="1080"/>
      <c r="AH96" s="1080"/>
      <c r="AI96" s="1080"/>
      <c r="AJ96" s="1080"/>
      <c r="AK96" s="1080"/>
    </row>
    <row r="97" spans="3:37" ht="13.5" customHeight="1">
      <c r="C97" s="1080"/>
      <c r="D97" s="1080"/>
      <c r="E97" s="1080"/>
      <c r="F97" s="1080"/>
      <c r="G97" s="1080"/>
      <c r="H97" s="1080"/>
      <c r="I97" s="1080"/>
      <c r="J97" s="1080"/>
      <c r="K97" s="1080"/>
      <c r="L97" s="1080"/>
      <c r="M97" s="1080"/>
      <c r="N97" s="1080"/>
      <c r="O97" s="1080"/>
      <c r="P97" s="1080"/>
      <c r="Q97" s="1080"/>
      <c r="R97" s="1080"/>
      <c r="S97" s="1080"/>
      <c r="T97" s="1080"/>
      <c r="U97" s="1080"/>
      <c r="V97" s="1080"/>
      <c r="W97" s="1080"/>
      <c r="X97" s="1080"/>
      <c r="Y97" s="1080"/>
      <c r="Z97" s="1080"/>
      <c r="AA97" s="1080"/>
      <c r="AB97" s="1080"/>
      <c r="AC97" s="1080"/>
      <c r="AD97" s="1080"/>
      <c r="AE97" s="1080"/>
      <c r="AF97" s="1080"/>
      <c r="AG97" s="1080"/>
      <c r="AH97" s="1080"/>
      <c r="AI97" s="1080"/>
      <c r="AJ97" s="1080"/>
      <c r="AK97" s="1080"/>
    </row>
    <row r="98" spans="3:37" ht="13.5" customHeight="1">
      <c r="C98" s="1080"/>
      <c r="D98" s="1080"/>
      <c r="E98" s="1080"/>
      <c r="F98" s="1080"/>
      <c r="G98" s="1080"/>
      <c r="H98" s="1080"/>
      <c r="I98" s="1080"/>
      <c r="J98" s="1080"/>
      <c r="K98" s="1080"/>
      <c r="L98" s="1080"/>
      <c r="M98" s="1080"/>
      <c r="N98" s="1080"/>
      <c r="O98" s="1080"/>
      <c r="P98" s="1080"/>
      <c r="Q98" s="1080"/>
      <c r="R98" s="1080"/>
      <c r="S98" s="1080"/>
      <c r="T98" s="1080"/>
      <c r="U98" s="1080"/>
      <c r="V98" s="1080"/>
      <c r="W98" s="1080"/>
      <c r="X98" s="1080"/>
      <c r="Y98" s="1080"/>
      <c r="Z98" s="1080"/>
      <c r="AA98" s="1080"/>
      <c r="AB98" s="1080"/>
      <c r="AC98" s="1080"/>
      <c r="AD98" s="1080"/>
      <c r="AE98" s="1080"/>
      <c r="AF98" s="1080"/>
      <c r="AG98" s="1080"/>
      <c r="AH98" s="1080"/>
      <c r="AI98" s="1080"/>
      <c r="AJ98" s="1080"/>
      <c r="AK98" s="1080"/>
    </row>
    <row r="99" spans="3:37" ht="13.5" customHeight="1">
      <c r="C99" s="1080"/>
      <c r="D99" s="1080"/>
      <c r="E99" s="1080"/>
      <c r="F99" s="1080"/>
      <c r="G99" s="1080"/>
      <c r="H99" s="1080"/>
      <c r="I99" s="1080"/>
      <c r="J99" s="1080"/>
      <c r="K99" s="1080"/>
      <c r="L99" s="1080"/>
      <c r="M99" s="1080"/>
      <c r="N99" s="1080"/>
      <c r="O99" s="1080"/>
      <c r="P99" s="1080"/>
      <c r="Q99" s="1080"/>
      <c r="R99" s="1080"/>
      <c r="S99" s="1080"/>
      <c r="T99" s="1080"/>
      <c r="U99" s="1080"/>
      <c r="V99" s="1080"/>
      <c r="W99" s="1080"/>
      <c r="X99" s="1080"/>
      <c r="Y99" s="1080"/>
      <c r="Z99" s="1080"/>
      <c r="AA99" s="1080"/>
      <c r="AB99" s="1080"/>
      <c r="AC99" s="1080"/>
      <c r="AD99" s="1080"/>
      <c r="AE99" s="1080"/>
      <c r="AF99" s="1080"/>
      <c r="AG99" s="1080"/>
      <c r="AH99" s="1080"/>
      <c r="AI99" s="1080"/>
      <c r="AJ99" s="1080"/>
      <c r="AK99" s="1080"/>
    </row>
    <row r="100" spans="3:37" ht="13.5" customHeight="1">
      <c r="C100" s="1080"/>
      <c r="D100" s="1080"/>
      <c r="E100" s="1080"/>
      <c r="F100" s="1080"/>
      <c r="G100" s="1080"/>
      <c r="H100" s="1080"/>
      <c r="I100" s="1080"/>
      <c r="J100" s="1080"/>
      <c r="K100" s="1080"/>
      <c r="L100" s="1080"/>
      <c r="M100" s="1080"/>
      <c r="N100" s="1080"/>
      <c r="O100" s="1080"/>
      <c r="P100" s="1080"/>
      <c r="Q100" s="1080"/>
      <c r="R100" s="1080"/>
      <c r="S100" s="1080"/>
      <c r="T100" s="1080"/>
      <c r="U100" s="1080"/>
      <c r="V100" s="1080"/>
      <c r="W100" s="1080"/>
      <c r="X100" s="1080"/>
      <c r="Y100" s="1080"/>
      <c r="Z100" s="1080"/>
      <c r="AA100" s="1080"/>
      <c r="AB100" s="1080"/>
      <c r="AC100" s="1080"/>
      <c r="AD100" s="1080"/>
      <c r="AE100" s="1080"/>
      <c r="AF100" s="1080"/>
      <c r="AG100" s="1080"/>
      <c r="AH100" s="1080"/>
      <c r="AI100" s="1080"/>
      <c r="AJ100" s="1080"/>
      <c r="AK100" s="1080"/>
    </row>
    <row r="101" spans="3:37" ht="13.5" customHeight="1">
      <c r="C101" s="1080"/>
      <c r="D101" s="1080"/>
      <c r="E101" s="1080"/>
      <c r="F101" s="1080"/>
      <c r="G101" s="1080"/>
      <c r="H101" s="1080"/>
      <c r="I101" s="1080"/>
      <c r="J101" s="1080"/>
      <c r="K101" s="1080"/>
      <c r="L101" s="1080"/>
      <c r="M101" s="1080"/>
      <c r="N101" s="1080"/>
      <c r="O101" s="1080"/>
      <c r="P101" s="1080"/>
      <c r="Q101" s="1080"/>
      <c r="R101" s="1080"/>
      <c r="S101" s="1080"/>
      <c r="T101" s="1080"/>
      <c r="U101" s="1080"/>
      <c r="V101" s="1080"/>
      <c r="W101" s="1080"/>
      <c r="X101" s="1080"/>
      <c r="Y101" s="1080"/>
      <c r="Z101" s="1080"/>
      <c r="AA101" s="1080"/>
      <c r="AB101" s="1080"/>
      <c r="AC101" s="1080"/>
      <c r="AD101" s="1080"/>
      <c r="AE101" s="1080"/>
      <c r="AF101" s="1080"/>
      <c r="AG101" s="1080"/>
      <c r="AH101" s="1080"/>
      <c r="AI101" s="1080"/>
      <c r="AJ101" s="1080"/>
      <c r="AK101" s="1080"/>
    </row>
    <row r="102" spans="3:37" ht="13.5" customHeight="1">
      <c r="C102" s="1080"/>
      <c r="D102" s="1080"/>
      <c r="E102" s="1080"/>
      <c r="F102" s="1080"/>
      <c r="G102" s="1080"/>
      <c r="H102" s="1080"/>
      <c r="I102" s="1080"/>
      <c r="J102" s="1080"/>
      <c r="K102" s="1080"/>
      <c r="L102" s="1080"/>
      <c r="M102" s="1080"/>
      <c r="N102" s="1080"/>
      <c r="O102" s="1080"/>
      <c r="P102" s="1080"/>
      <c r="Q102" s="1080"/>
      <c r="R102" s="1080"/>
      <c r="S102" s="1080"/>
      <c r="T102" s="1080"/>
      <c r="U102" s="1080"/>
      <c r="V102" s="1080"/>
      <c r="W102" s="1080"/>
      <c r="X102" s="1080"/>
      <c r="Y102" s="1080"/>
      <c r="Z102" s="1080"/>
      <c r="AA102" s="1080"/>
      <c r="AB102" s="1080"/>
      <c r="AC102" s="1080"/>
      <c r="AD102" s="1080"/>
      <c r="AE102" s="1080"/>
      <c r="AF102" s="1080"/>
      <c r="AG102" s="1080"/>
      <c r="AH102" s="1080"/>
      <c r="AI102" s="1080"/>
      <c r="AJ102" s="1080"/>
      <c r="AK102" s="1080"/>
    </row>
    <row r="103" spans="3:37" ht="13.5" customHeight="1">
      <c r="C103" s="1080"/>
      <c r="D103" s="1080"/>
      <c r="E103" s="1080"/>
      <c r="F103" s="1080"/>
      <c r="G103" s="1080"/>
      <c r="H103" s="1080"/>
      <c r="I103" s="1080"/>
      <c r="J103" s="1080"/>
      <c r="K103" s="1080"/>
      <c r="L103" s="1080"/>
      <c r="M103" s="1080"/>
      <c r="N103" s="1080"/>
      <c r="O103" s="1080"/>
      <c r="P103" s="1080"/>
      <c r="Q103" s="1080"/>
      <c r="R103" s="1080"/>
      <c r="S103" s="1080"/>
      <c r="T103" s="1080"/>
      <c r="U103" s="1080"/>
      <c r="V103" s="1080"/>
      <c r="W103" s="1080"/>
      <c r="X103" s="1080"/>
      <c r="Y103" s="1080"/>
      <c r="Z103" s="1080"/>
      <c r="AA103" s="1080"/>
      <c r="AB103" s="1080"/>
      <c r="AC103" s="1080"/>
      <c r="AD103" s="1080"/>
      <c r="AE103" s="1080"/>
      <c r="AF103" s="1080"/>
      <c r="AG103" s="1080"/>
      <c r="AH103" s="1080"/>
      <c r="AI103" s="1080"/>
      <c r="AJ103" s="1080"/>
      <c r="AK103" s="1080"/>
    </row>
    <row r="104" spans="3:37" ht="13.5" customHeight="1">
      <c r="C104" s="1080"/>
      <c r="D104" s="1080"/>
      <c r="E104" s="1080"/>
      <c r="F104" s="1080"/>
      <c r="G104" s="1080"/>
      <c r="H104" s="1080"/>
      <c r="I104" s="1080"/>
      <c r="J104" s="1080"/>
      <c r="K104" s="1080"/>
      <c r="L104" s="1080"/>
      <c r="M104" s="1080"/>
      <c r="N104" s="1080"/>
      <c r="O104" s="1080"/>
      <c r="P104" s="1080"/>
      <c r="Q104" s="1080"/>
      <c r="R104" s="1080"/>
      <c r="S104" s="1080"/>
      <c r="T104" s="1080"/>
      <c r="U104" s="1080"/>
      <c r="V104" s="1080"/>
      <c r="W104" s="1080"/>
      <c r="X104" s="1080"/>
      <c r="Y104" s="1080"/>
      <c r="Z104" s="1080"/>
      <c r="AA104" s="1080"/>
      <c r="AB104" s="1080"/>
      <c r="AC104" s="1080"/>
      <c r="AD104" s="1080"/>
      <c r="AE104" s="1080"/>
      <c r="AF104" s="1080"/>
      <c r="AG104" s="1080"/>
      <c r="AH104" s="1080"/>
      <c r="AI104" s="1080"/>
      <c r="AJ104" s="1080"/>
      <c r="AK104" s="1080"/>
    </row>
    <row r="105" spans="3:37" ht="13.5" customHeight="1">
      <c r="C105" s="1080"/>
      <c r="D105" s="1080"/>
      <c r="E105" s="1080"/>
      <c r="F105" s="1080"/>
      <c r="G105" s="1080"/>
      <c r="H105" s="1080"/>
      <c r="I105" s="1080"/>
      <c r="J105" s="1080"/>
      <c r="K105" s="1080"/>
      <c r="L105" s="1080"/>
      <c r="M105" s="1080"/>
      <c r="N105" s="1080"/>
      <c r="O105" s="1080"/>
      <c r="P105" s="1080"/>
      <c r="Q105" s="1080"/>
      <c r="R105" s="1080"/>
      <c r="S105" s="1080"/>
      <c r="T105" s="1080"/>
      <c r="U105" s="1080"/>
      <c r="V105" s="1080"/>
      <c r="W105" s="1080"/>
      <c r="X105" s="1080"/>
      <c r="Y105" s="1080"/>
      <c r="Z105" s="1080"/>
      <c r="AA105" s="1080"/>
      <c r="AB105" s="1080"/>
      <c r="AC105" s="1080"/>
      <c r="AD105" s="1080"/>
      <c r="AE105" s="1080"/>
      <c r="AF105" s="1080"/>
      <c r="AG105" s="1080"/>
      <c r="AH105" s="1080"/>
      <c r="AI105" s="1080"/>
      <c r="AJ105" s="1080"/>
      <c r="AK105" s="1080"/>
    </row>
    <row r="106" spans="3:37" ht="13.5" customHeight="1">
      <c r="C106" s="1080"/>
      <c r="D106" s="1080"/>
      <c r="E106" s="1080"/>
      <c r="F106" s="1080"/>
      <c r="G106" s="1080"/>
      <c r="H106" s="1080"/>
      <c r="I106" s="1080"/>
      <c r="J106" s="1080"/>
      <c r="K106" s="1080"/>
      <c r="L106" s="1080"/>
      <c r="M106" s="1080"/>
      <c r="N106" s="1080"/>
      <c r="O106" s="1080"/>
      <c r="P106" s="1080"/>
      <c r="Q106" s="1080"/>
      <c r="R106" s="1080"/>
      <c r="S106" s="1080"/>
      <c r="T106" s="1080"/>
      <c r="U106" s="1080"/>
      <c r="V106" s="1080"/>
      <c r="W106" s="1080"/>
      <c r="X106" s="1080"/>
      <c r="Y106" s="1080"/>
      <c r="Z106" s="1080"/>
      <c r="AA106" s="1080"/>
      <c r="AB106" s="1080"/>
      <c r="AC106" s="1080"/>
      <c r="AD106" s="1080"/>
      <c r="AE106" s="1080"/>
      <c r="AF106" s="1080"/>
      <c r="AG106" s="1080"/>
      <c r="AH106" s="1080"/>
      <c r="AI106" s="1080"/>
      <c r="AJ106" s="1080"/>
      <c r="AK106" s="1080"/>
    </row>
    <row r="107" spans="3:37" ht="13.5" customHeight="1">
      <c r="C107" s="1080"/>
      <c r="D107" s="1080"/>
      <c r="E107" s="1080"/>
      <c r="F107" s="1080"/>
      <c r="G107" s="1080"/>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080"/>
    </row>
    <row r="108" spans="3:37" ht="13.5" customHeight="1">
      <c r="C108" s="1080"/>
      <c r="D108" s="1080"/>
      <c r="E108" s="1080"/>
      <c r="F108" s="1080"/>
      <c r="G108" s="1080"/>
      <c r="H108" s="1080"/>
      <c r="I108" s="1080"/>
      <c r="J108" s="1080"/>
      <c r="K108" s="1080"/>
      <c r="L108" s="1080"/>
      <c r="M108" s="1080"/>
      <c r="N108" s="1080"/>
      <c r="O108" s="1080"/>
      <c r="P108" s="1080"/>
      <c r="Q108" s="1080"/>
      <c r="R108" s="1080"/>
      <c r="S108" s="1080"/>
      <c r="T108" s="1080"/>
      <c r="U108" s="1080"/>
      <c r="V108" s="1080"/>
      <c r="W108" s="1080"/>
      <c r="X108" s="1080"/>
      <c r="Y108" s="1080"/>
      <c r="Z108" s="1080"/>
      <c r="AA108" s="1080"/>
      <c r="AB108" s="1080"/>
      <c r="AC108" s="1080"/>
      <c r="AD108" s="1080"/>
      <c r="AE108" s="1080"/>
      <c r="AF108" s="1080"/>
      <c r="AG108" s="1080"/>
      <c r="AH108" s="1080"/>
      <c r="AI108" s="1080"/>
      <c r="AJ108" s="1080"/>
      <c r="AK108" s="1080"/>
    </row>
    <row r="109" spans="3:37" ht="13.5" customHeight="1">
      <c r="C109" s="1080"/>
      <c r="D109" s="1080"/>
      <c r="E109" s="1080"/>
      <c r="F109" s="1080"/>
      <c r="G109" s="1080"/>
      <c r="H109" s="1080"/>
      <c r="I109" s="1080"/>
      <c r="J109" s="1080"/>
      <c r="K109" s="1080"/>
      <c r="L109" s="1080"/>
      <c r="M109" s="1080"/>
      <c r="N109" s="1080"/>
      <c r="O109" s="1080"/>
      <c r="P109" s="1080"/>
      <c r="Q109" s="1080"/>
      <c r="R109" s="1080"/>
      <c r="S109" s="1080"/>
      <c r="T109" s="1080"/>
      <c r="U109" s="1080"/>
      <c r="V109" s="1080"/>
      <c r="W109" s="1080"/>
      <c r="X109" s="1080"/>
      <c r="Y109" s="1080"/>
      <c r="Z109" s="1080"/>
      <c r="AA109" s="1080"/>
      <c r="AB109" s="1080"/>
      <c r="AC109" s="1080"/>
      <c r="AD109" s="1080"/>
      <c r="AE109" s="1080"/>
      <c r="AF109" s="1080"/>
      <c r="AG109" s="1080"/>
      <c r="AH109" s="1080"/>
      <c r="AI109" s="1080"/>
      <c r="AJ109" s="1080"/>
      <c r="AK109" s="1080"/>
    </row>
    <row r="110" spans="3:37" ht="13.5" customHeight="1">
      <c r="C110" s="1080"/>
      <c r="D110" s="1080"/>
      <c r="E110" s="1080"/>
      <c r="F110" s="1080"/>
      <c r="G110" s="1080"/>
      <c r="H110" s="1080"/>
      <c r="I110" s="1080"/>
      <c r="J110" s="1080"/>
      <c r="K110" s="1080"/>
      <c r="L110" s="1080"/>
      <c r="M110" s="1080"/>
      <c r="N110" s="1080"/>
      <c r="O110" s="1080"/>
      <c r="P110" s="1080"/>
      <c r="Q110" s="1080"/>
      <c r="R110" s="1080"/>
      <c r="S110" s="1080"/>
      <c r="T110" s="1080"/>
      <c r="U110" s="1080"/>
      <c r="V110" s="1080"/>
      <c r="W110" s="1080"/>
      <c r="X110" s="1080"/>
      <c r="Y110" s="1080"/>
      <c r="Z110" s="1080"/>
      <c r="AA110" s="1080"/>
      <c r="AB110" s="1080"/>
      <c r="AC110" s="1080"/>
      <c r="AD110" s="1080"/>
      <c r="AE110" s="1080"/>
      <c r="AF110" s="1080"/>
      <c r="AG110" s="1080"/>
      <c r="AH110" s="1080"/>
      <c r="AI110" s="1080"/>
      <c r="AJ110" s="1080"/>
      <c r="AK110" s="1080"/>
    </row>
    <row r="111" spans="3:37" ht="13.5" customHeight="1">
      <c r="C111" s="1080"/>
      <c r="D111" s="1080"/>
      <c r="E111" s="1080"/>
      <c r="F111" s="1080"/>
      <c r="G111" s="1080"/>
      <c r="H111" s="1080"/>
      <c r="I111" s="1080"/>
      <c r="J111" s="1080"/>
      <c r="K111" s="1080"/>
      <c r="L111" s="1080"/>
      <c r="M111" s="1080"/>
      <c r="N111" s="1080"/>
      <c r="O111" s="1080"/>
      <c r="P111" s="1080"/>
      <c r="Q111" s="1080"/>
      <c r="R111" s="1080"/>
      <c r="S111" s="1080"/>
      <c r="T111" s="1080"/>
      <c r="U111" s="1080"/>
      <c r="V111" s="1080"/>
      <c r="W111" s="1080"/>
      <c r="X111" s="1080"/>
      <c r="Y111" s="1080"/>
      <c r="Z111" s="1080"/>
      <c r="AA111" s="1080"/>
      <c r="AB111" s="1080"/>
      <c r="AC111" s="1080"/>
      <c r="AD111" s="1080"/>
      <c r="AE111" s="1080"/>
      <c r="AF111" s="1080"/>
      <c r="AG111" s="1080"/>
      <c r="AH111" s="1080"/>
      <c r="AI111" s="1080"/>
      <c r="AJ111" s="1080"/>
      <c r="AK111" s="1080"/>
    </row>
    <row r="112" spans="3:37" ht="13.5" customHeight="1">
      <c r="C112" s="1080"/>
      <c r="D112" s="1080"/>
      <c r="E112" s="1080"/>
      <c r="F112" s="1080"/>
      <c r="G112" s="1080"/>
      <c r="H112" s="1080"/>
      <c r="I112" s="1080"/>
      <c r="J112" s="1080"/>
      <c r="K112" s="1080"/>
      <c r="L112" s="1080"/>
      <c r="M112" s="1080"/>
      <c r="N112" s="1080"/>
      <c r="O112" s="1080"/>
      <c r="P112" s="1080"/>
      <c r="Q112" s="1080"/>
      <c r="R112" s="1080"/>
      <c r="S112" s="1080"/>
      <c r="T112" s="1080"/>
      <c r="U112" s="1080"/>
      <c r="V112" s="1080"/>
      <c r="W112" s="1080"/>
      <c r="X112" s="1080"/>
      <c r="Y112" s="1080"/>
      <c r="Z112" s="1080"/>
      <c r="AA112" s="1080"/>
      <c r="AB112" s="1080"/>
      <c r="AC112" s="1080"/>
      <c r="AD112" s="1080"/>
      <c r="AE112" s="1080"/>
      <c r="AF112" s="1080"/>
      <c r="AG112" s="1080"/>
      <c r="AH112" s="1080"/>
      <c r="AI112" s="1080"/>
      <c r="AJ112" s="1080"/>
      <c r="AK112" s="1080"/>
    </row>
    <row r="113" spans="3:37" ht="13.5" customHeight="1">
      <c r="C113" s="1080"/>
      <c r="D113" s="1080"/>
      <c r="E113" s="1080"/>
      <c r="F113" s="1080"/>
      <c r="G113" s="1080"/>
      <c r="H113" s="1080"/>
      <c r="I113" s="1080"/>
      <c r="J113" s="1080"/>
      <c r="K113" s="1080"/>
      <c r="L113" s="1080"/>
      <c r="M113" s="1080"/>
      <c r="N113" s="1080"/>
      <c r="O113" s="1080"/>
      <c r="P113" s="1080"/>
      <c r="Q113" s="1080"/>
      <c r="R113" s="1080"/>
      <c r="S113" s="1080"/>
      <c r="T113" s="1080"/>
      <c r="U113" s="1080"/>
      <c r="V113" s="1080"/>
      <c r="W113" s="1080"/>
      <c r="X113" s="1080"/>
      <c r="Y113" s="1080"/>
      <c r="Z113" s="1080"/>
      <c r="AA113" s="1080"/>
      <c r="AB113" s="1080"/>
      <c r="AC113" s="1080"/>
      <c r="AD113" s="1080"/>
      <c r="AE113" s="1080"/>
      <c r="AF113" s="1080"/>
      <c r="AG113" s="1080"/>
      <c r="AH113" s="1080"/>
      <c r="AI113" s="1080"/>
      <c r="AJ113" s="1080"/>
      <c r="AK113" s="1080"/>
    </row>
    <row r="114" spans="3:37" ht="13.5" customHeight="1">
      <c r="C114" s="1080"/>
      <c r="D114" s="1080"/>
      <c r="E114" s="1080"/>
      <c r="F114" s="1080"/>
      <c r="G114" s="1080"/>
      <c r="H114" s="1080"/>
      <c r="I114" s="1080"/>
      <c r="J114" s="1080"/>
      <c r="K114" s="1080"/>
      <c r="L114" s="1080"/>
      <c r="M114" s="1080"/>
      <c r="N114" s="1080"/>
      <c r="O114" s="1080"/>
      <c r="P114" s="1080"/>
      <c r="Q114" s="1080"/>
      <c r="R114" s="1080"/>
      <c r="S114" s="1080"/>
      <c r="T114" s="1080"/>
      <c r="U114" s="1080"/>
      <c r="V114" s="1080"/>
      <c r="W114" s="1080"/>
      <c r="X114" s="1080"/>
      <c r="Y114" s="1080"/>
      <c r="Z114" s="1080"/>
      <c r="AA114" s="1080"/>
      <c r="AB114" s="1080"/>
      <c r="AC114" s="1080"/>
      <c r="AD114" s="1080"/>
      <c r="AE114" s="1080"/>
      <c r="AF114" s="1080"/>
      <c r="AG114" s="1080"/>
      <c r="AH114" s="1080"/>
      <c r="AI114" s="1080"/>
      <c r="AJ114" s="1080"/>
      <c r="AK114" s="1080"/>
    </row>
    <row r="115" spans="3:37" ht="13.5" customHeight="1">
      <c r="C115" s="1080"/>
      <c r="D115" s="1080"/>
      <c r="E115" s="1080"/>
      <c r="F115" s="1080"/>
      <c r="G115" s="1080"/>
      <c r="H115" s="1080"/>
      <c r="I115" s="1080"/>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row>
    <row r="116" spans="3:37" ht="13.5" customHeight="1">
      <c r="C116" s="1080"/>
      <c r="D116" s="1080"/>
      <c r="E116" s="1080"/>
      <c r="F116" s="1080"/>
      <c r="G116" s="1080"/>
      <c r="H116" s="1080"/>
      <c r="I116" s="1080"/>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row>
    <row r="117" spans="3:37" ht="13.5" customHeight="1">
      <c r="C117" s="1080"/>
      <c r="D117" s="1080"/>
      <c r="E117" s="1080"/>
      <c r="F117" s="1080"/>
      <c r="G117" s="1080"/>
      <c r="H117" s="1080"/>
      <c r="I117" s="1080"/>
      <c r="J117" s="1080"/>
      <c r="K117" s="1080"/>
      <c r="L117" s="1080"/>
      <c r="M117" s="1080"/>
      <c r="N117" s="1080"/>
      <c r="O117" s="1080"/>
      <c r="P117" s="1080"/>
      <c r="Q117" s="1080"/>
      <c r="R117" s="1080"/>
      <c r="S117" s="1080"/>
      <c r="T117" s="1080"/>
      <c r="U117" s="1080"/>
      <c r="V117" s="1080"/>
      <c r="W117" s="1080"/>
      <c r="X117" s="1080"/>
      <c r="Y117" s="1080"/>
      <c r="Z117" s="1080"/>
      <c r="AA117" s="1080"/>
      <c r="AB117" s="1080"/>
      <c r="AC117" s="1080"/>
      <c r="AD117" s="1080"/>
      <c r="AE117" s="1080"/>
      <c r="AF117" s="1080"/>
      <c r="AG117" s="1080"/>
      <c r="AH117" s="1080"/>
      <c r="AI117" s="1080"/>
      <c r="AJ117" s="1080"/>
      <c r="AK117" s="1080"/>
    </row>
    <row r="118" spans="3:37" ht="13.5" customHeight="1">
      <c r="C118" s="1080"/>
      <c r="D118" s="1080"/>
      <c r="E118" s="1080"/>
      <c r="F118" s="1080"/>
      <c r="G118" s="1080"/>
      <c r="H118" s="1080"/>
      <c r="I118" s="1080"/>
      <c r="J118" s="1080"/>
      <c r="K118" s="1080"/>
      <c r="L118" s="1080"/>
      <c r="M118" s="1080"/>
      <c r="N118" s="1080"/>
      <c r="O118" s="1080"/>
      <c r="P118" s="1080"/>
      <c r="Q118" s="1080"/>
      <c r="R118" s="1080"/>
      <c r="S118" s="1080"/>
      <c r="T118" s="1080"/>
      <c r="U118" s="1080"/>
      <c r="V118" s="1080"/>
      <c r="W118" s="1080"/>
      <c r="X118" s="1080"/>
      <c r="Y118" s="1080"/>
      <c r="Z118" s="1080"/>
      <c r="AA118" s="1080"/>
      <c r="AB118" s="1080"/>
      <c r="AC118" s="1080"/>
      <c r="AD118" s="1080"/>
      <c r="AE118" s="1080"/>
      <c r="AF118" s="1080"/>
      <c r="AG118" s="1080"/>
      <c r="AH118" s="1080"/>
      <c r="AI118" s="1080"/>
      <c r="AJ118" s="1080"/>
      <c r="AK118" s="1080"/>
    </row>
    <row r="119" spans="3:37" ht="13.5" customHeight="1">
      <c r="C119" s="1080"/>
      <c r="D119" s="1080"/>
      <c r="E119" s="1080"/>
      <c r="F119" s="1080"/>
      <c r="G119" s="1080"/>
      <c r="H119" s="1080"/>
      <c r="I119" s="1080"/>
      <c r="J119" s="1080"/>
      <c r="K119" s="1080"/>
      <c r="L119" s="1080"/>
      <c r="M119" s="1080"/>
      <c r="N119" s="1080"/>
      <c r="O119" s="1080"/>
      <c r="P119" s="1080"/>
      <c r="Q119" s="1080"/>
      <c r="R119" s="1080"/>
      <c r="S119" s="1080"/>
      <c r="T119" s="1080"/>
      <c r="U119" s="1080"/>
      <c r="V119" s="1080"/>
      <c r="W119" s="1080"/>
      <c r="X119" s="1080"/>
      <c r="Y119" s="1080"/>
      <c r="Z119" s="1080"/>
      <c r="AA119" s="1080"/>
      <c r="AB119" s="1080"/>
      <c r="AC119" s="1080"/>
      <c r="AD119" s="1080"/>
      <c r="AE119" s="1080"/>
      <c r="AF119" s="1080"/>
      <c r="AG119" s="1080"/>
      <c r="AH119" s="1080"/>
      <c r="AI119" s="1080"/>
      <c r="AJ119" s="1080"/>
      <c r="AK119" s="1080"/>
    </row>
    <row r="120" spans="3:37" ht="13.5" customHeight="1">
      <c r="C120" s="1080"/>
      <c r="D120" s="1080"/>
      <c r="E120" s="1080"/>
      <c r="F120" s="1080"/>
      <c r="G120" s="1080"/>
      <c r="H120" s="1080"/>
      <c r="I120" s="1080"/>
      <c r="J120" s="1080"/>
      <c r="K120" s="1080"/>
      <c r="L120" s="1080"/>
      <c r="M120" s="1080"/>
      <c r="N120" s="1080"/>
      <c r="O120" s="1080"/>
      <c r="P120" s="1080"/>
      <c r="Q120" s="1080"/>
      <c r="R120" s="1080"/>
      <c r="S120" s="1080"/>
      <c r="T120" s="1080"/>
      <c r="U120" s="1080"/>
      <c r="V120" s="1080"/>
      <c r="W120" s="1080"/>
      <c r="X120" s="1080"/>
      <c r="Y120" s="1080"/>
      <c r="Z120" s="1080"/>
      <c r="AA120" s="1080"/>
      <c r="AB120" s="1080"/>
      <c r="AC120" s="1080"/>
      <c r="AD120" s="1080"/>
      <c r="AE120" s="1080"/>
      <c r="AF120" s="1080"/>
      <c r="AG120" s="1080"/>
      <c r="AH120" s="1080"/>
      <c r="AI120" s="1080"/>
      <c r="AJ120" s="1080"/>
      <c r="AK120" s="1080"/>
    </row>
    <row r="121" spans="3:37" ht="13.5" customHeight="1">
      <c r="C121" s="1080"/>
      <c r="D121" s="1080"/>
      <c r="E121" s="1080"/>
      <c r="F121" s="1080"/>
      <c r="G121" s="1080"/>
      <c r="H121" s="1080"/>
      <c r="I121" s="1080"/>
      <c r="J121" s="1080"/>
      <c r="K121" s="1080"/>
      <c r="L121" s="1080"/>
      <c r="M121" s="1080"/>
      <c r="N121" s="1080"/>
      <c r="O121" s="1080"/>
      <c r="P121" s="1080"/>
      <c r="Q121" s="1080"/>
      <c r="R121" s="1080"/>
      <c r="S121" s="1080"/>
      <c r="T121" s="1080"/>
      <c r="U121" s="1080"/>
      <c r="V121" s="1080"/>
      <c r="W121" s="1080"/>
      <c r="X121" s="1080"/>
      <c r="Y121" s="1080"/>
      <c r="Z121" s="1080"/>
      <c r="AA121" s="1080"/>
      <c r="AB121" s="1080"/>
      <c r="AC121" s="1080"/>
      <c r="AD121" s="1080"/>
      <c r="AE121" s="1080"/>
      <c r="AF121" s="1080"/>
      <c r="AG121" s="1080"/>
      <c r="AH121" s="1080"/>
      <c r="AI121" s="1080"/>
      <c r="AJ121" s="1080"/>
      <c r="AK121" s="1080"/>
    </row>
    <row r="122" spans="3:37" ht="13.5" customHeight="1">
      <c r="C122" s="1080"/>
      <c r="D122" s="1080"/>
      <c r="E122" s="1080"/>
      <c r="F122" s="1080"/>
      <c r="G122" s="1080"/>
      <c r="H122" s="1080"/>
      <c r="I122" s="1080"/>
      <c r="J122" s="1080"/>
      <c r="K122" s="1080"/>
      <c r="L122" s="1080"/>
      <c r="M122" s="1080"/>
      <c r="N122" s="1080"/>
      <c r="O122" s="1080"/>
      <c r="P122" s="1080"/>
      <c r="Q122" s="1080"/>
      <c r="R122" s="1080"/>
      <c r="S122" s="1080"/>
      <c r="T122" s="1080"/>
      <c r="U122" s="1080"/>
      <c r="V122" s="1080"/>
      <c r="W122" s="1080"/>
      <c r="X122" s="1080"/>
      <c r="Y122" s="1080"/>
      <c r="Z122" s="1080"/>
      <c r="AA122" s="1080"/>
      <c r="AB122" s="1080"/>
      <c r="AC122" s="1080"/>
      <c r="AD122" s="1080"/>
      <c r="AE122" s="1080"/>
      <c r="AF122" s="1080"/>
      <c r="AG122" s="1080"/>
      <c r="AH122" s="1080"/>
      <c r="AI122" s="1080"/>
      <c r="AJ122" s="1080"/>
      <c r="AK122" s="1080"/>
    </row>
  </sheetData>
  <sheetProtection/>
  <mergeCells count="138">
    <mergeCell ref="C120:I122"/>
    <mergeCell ref="J120:P122"/>
    <mergeCell ref="Q120:W122"/>
    <mergeCell ref="X120:AD122"/>
    <mergeCell ref="AE120:AK122"/>
    <mergeCell ref="C114:I116"/>
    <mergeCell ref="J114:P116"/>
    <mergeCell ref="Q114:W116"/>
    <mergeCell ref="X114:AD116"/>
    <mergeCell ref="AE114:AK116"/>
    <mergeCell ref="C117:I119"/>
    <mergeCell ref="J117:P119"/>
    <mergeCell ref="Q117:W119"/>
    <mergeCell ref="X117:AD119"/>
    <mergeCell ref="AE117:AK119"/>
    <mergeCell ref="C108:I110"/>
    <mergeCell ref="J108:P110"/>
    <mergeCell ref="Q108:W110"/>
    <mergeCell ref="X108:AD110"/>
    <mergeCell ref="AE108:AK110"/>
    <mergeCell ref="C111:I113"/>
    <mergeCell ref="J111:P113"/>
    <mergeCell ref="Q111:W113"/>
    <mergeCell ref="X111:AD113"/>
    <mergeCell ref="AE111:AK113"/>
    <mergeCell ref="C102:I104"/>
    <mergeCell ref="J102:P104"/>
    <mergeCell ref="Q102:W104"/>
    <mergeCell ref="X102:AD104"/>
    <mergeCell ref="AE102:AK104"/>
    <mergeCell ref="C105:I107"/>
    <mergeCell ref="J105:P107"/>
    <mergeCell ref="Q105:W107"/>
    <mergeCell ref="X105:AD107"/>
    <mergeCell ref="AE105:AK107"/>
    <mergeCell ref="C96:I98"/>
    <mergeCell ref="J96:P98"/>
    <mergeCell ref="Q96:W98"/>
    <mergeCell ref="X96:AD98"/>
    <mergeCell ref="AE96:AK98"/>
    <mergeCell ref="C99:I101"/>
    <mergeCell ref="J99:P101"/>
    <mergeCell ref="Q99:W101"/>
    <mergeCell ref="X99:AD101"/>
    <mergeCell ref="AE99:AK101"/>
    <mergeCell ref="C90:I92"/>
    <mergeCell ref="J90:P92"/>
    <mergeCell ref="Q90:W92"/>
    <mergeCell ref="X90:AD92"/>
    <mergeCell ref="AE90:AK92"/>
    <mergeCell ref="C93:I95"/>
    <mergeCell ref="J93:P95"/>
    <mergeCell ref="Q93:W95"/>
    <mergeCell ref="X93:AD95"/>
    <mergeCell ref="AE93:AK95"/>
    <mergeCell ref="C84:I86"/>
    <mergeCell ref="J84:P86"/>
    <mergeCell ref="Q84:W86"/>
    <mergeCell ref="X84:AD86"/>
    <mergeCell ref="AE84:AK86"/>
    <mergeCell ref="C87:I89"/>
    <mergeCell ref="J87:P89"/>
    <mergeCell ref="Q87:W89"/>
    <mergeCell ref="X87:AD89"/>
    <mergeCell ref="AE87:AK89"/>
    <mergeCell ref="C78:I80"/>
    <mergeCell ref="J78:P80"/>
    <mergeCell ref="Q78:W80"/>
    <mergeCell ref="X78:AD80"/>
    <mergeCell ref="AE78:AK80"/>
    <mergeCell ref="C81:I83"/>
    <mergeCell ref="J81:P83"/>
    <mergeCell ref="Q81:W83"/>
    <mergeCell ref="X81:AD83"/>
    <mergeCell ref="AE81:AK83"/>
    <mergeCell ref="C72:I74"/>
    <mergeCell ref="J72:P74"/>
    <mergeCell ref="Q72:W74"/>
    <mergeCell ref="X72:AD74"/>
    <mergeCell ref="AE72:AK74"/>
    <mergeCell ref="C75:I77"/>
    <mergeCell ref="J75:P77"/>
    <mergeCell ref="Q75:W77"/>
    <mergeCell ref="X75:AD77"/>
    <mergeCell ref="AE75:AK77"/>
    <mergeCell ref="B65:AL66"/>
    <mergeCell ref="G68:K68"/>
    <mergeCell ref="L68:AH68"/>
    <mergeCell ref="G69:N69"/>
    <mergeCell ref="O69:AH69"/>
    <mergeCell ref="C71:I71"/>
    <mergeCell ref="J71:P71"/>
    <mergeCell ref="Q71:W71"/>
    <mergeCell ref="X71:AD71"/>
    <mergeCell ref="AE71:AK71"/>
    <mergeCell ref="B50:L51"/>
    <mergeCell ref="M50:V51"/>
    <mergeCell ref="W50:AD51"/>
    <mergeCell ref="AE50:AL51"/>
    <mergeCell ref="B52:L55"/>
    <mergeCell ref="M52:AL55"/>
    <mergeCell ref="B44:L45"/>
    <mergeCell ref="M44:AL45"/>
    <mergeCell ref="B46:L47"/>
    <mergeCell ref="M46:AL47"/>
    <mergeCell ref="B48:L49"/>
    <mergeCell ref="M48:V49"/>
    <mergeCell ref="W48:AD49"/>
    <mergeCell ref="AE48:AL49"/>
    <mergeCell ref="B33:L34"/>
    <mergeCell ref="M33:AL34"/>
    <mergeCell ref="B35:L37"/>
    <mergeCell ref="P36:V36"/>
    <mergeCell ref="B38:L43"/>
    <mergeCell ref="M38:AL39"/>
    <mergeCell ref="M40:AL41"/>
    <mergeCell ref="M42:AL43"/>
    <mergeCell ref="Z18:AB18"/>
    <mergeCell ref="AC18:AI18"/>
    <mergeCell ref="B27:L28"/>
    <mergeCell ref="M27:AL28"/>
    <mergeCell ref="B29:L32"/>
    <mergeCell ref="N30:R30"/>
    <mergeCell ref="S30:AI30"/>
    <mergeCell ref="N31:U31"/>
    <mergeCell ref="V31:AI31"/>
    <mergeCell ref="S5:V8"/>
    <mergeCell ref="W5:Z8"/>
    <mergeCell ref="AA5:AD8"/>
    <mergeCell ref="AE5:AH8"/>
    <mergeCell ref="AI5:AL8"/>
    <mergeCell ref="B13:AL14"/>
    <mergeCell ref="S3:AL3"/>
    <mergeCell ref="S4:V4"/>
    <mergeCell ref="W4:Z4"/>
    <mergeCell ref="AA4:AD4"/>
    <mergeCell ref="AE4:AH4"/>
    <mergeCell ref="AI4:AL4"/>
  </mergeCells>
  <printOptions/>
  <pageMargins left="0.31496062992125984" right="0.31496062992125984" top="0.5511811023622047" bottom="0.35433070866141736" header="0.31496062992125984" footer="0.31496062992125984"/>
  <pageSetup horizontalDpi="600" verticalDpi="600" orientation="portrait" paperSize="9" r:id="rId2"/>
  <rowBreaks count="1" manualBreakCount="1">
    <brk id="63" max="255" man="1"/>
  </rowBreaks>
  <drawing r:id="rId1"/>
</worksheet>
</file>

<file path=xl/worksheets/sheet23.xml><?xml version="1.0" encoding="utf-8"?>
<worksheet xmlns="http://schemas.openxmlformats.org/spreadsheetml/2006/main" xmlns:r="http://schemas.openxmlformats.org/officeDocument/2006/relationships">
  <dimension ref="B1:AM44"/>
  <sheetViews>
    <sheetView view="pageBreakPreview" zoomScale="90" zoomScaleSheetLayoutView="90" zoomScalePageLayoutView="0" workbookViewId="0" topLeftCell="A1">
      <selection activeCell="I14" sqref="I14"/>
    </sheetView>
  </sheetViews>
  <sheetFormatPr defaultColWidth="9.00390625" defaultRowHeight="13.5"/>
  <cols>
    <col min="1" max="1" width="3.75390625" style="0" customWidth="1"/>
    <col min="2" max="38" width="2.50390625" style="0" customWidth="1"/>
  </cols>
  <sheetData>
    <row r="1" ht="18" customHeight="1">
      <c r="AL1" s="39" t="s">
        <v>479</v>
      </c>
    </row>
    <row r="2" ht="18" customHeight="1">
      <c r="AL2" s="39"/>
    </row>
    <row r="3" spans="2:38" ht="18" customHeight="1">
      <c r="B3" s="47"/>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1"/>
    </row>
    <row r="4" spans="2:38" ht="18" customHeight="1">
      <c r="B4" s="42"/>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3"/>
    </row>
    <row r="5" spans="2:38" ht="18" customHeight="1">
      <c r="B5" s="1062" t="s">
        <v>489</v>
      </c>
      <c r="C5" s="1063"/>
      <c r="D5" s="1063"/>
      <c r="E5" s="1063"/>
      <c r="F5" s="1063"/>
      <c r="G5" s="1063"/>
      <c r="H5" s="1063"/>
      <c r="I5" s="1063"/>
      <c r="J5" s="1063"/>
      <c r="K5" s="1063"/>
      <c r="L5" s="1063"/>
      <c r="M5" s="1063"/>
      <c r="N5" s="1063"/>
      <c r="O5" s="1063"/>
      <c r="P5" s="1063"/>
      <c r="Q5" s="1063"/>
      <c r="R5" s="1063"/>
      <c r="S5" s="1063"/>
      <c r="T5" s="1063"/>
      <c r="U5" s="1063"/>
      <c r="V5" s="1063"/>
      <c r="W5" s="1063"/>
      <c r="X5" s="1063"/>
      <c r="Y5" s="1063"/>
      <c r="Z5" s="1063"/>
      <c r="AA5" s="1063"/>
      <c r="AB5" s="1063"/>
      <c r="AC5" s="1063"/>
      <c r="AD5" s="1063"/>
      <c r="AE5" s="1063"/>
      <c r="AF5" s="1063"/>
      <c r="AG5" s="1063"/>
      <c r="AH5" s="1063"/>
      <c r="AI5" s="1063"/>
      <c r="AJ5" s="1063"/>
      <c r="AK5" s="1063"/>
      <c r="AL5" s="1064"/>
    </row>
    <row r="6" spans="2:38" ht="18" customHeight="1">
      <c r="B6" s="1062"/>
      <c r="C6" s="1063"/>
      <c r="D6" s="1063"/>
      <c r="E6" s="1063"/>
      <c r="F6" s="1063"/>
      <c r="G6" s="1063"/>
      <c r="H6" s="1063"/>
      <c r="I6" s="1063"/>
      <c r="J6" s="1063"/>
      <c r="K6" s="1063"/>
      <c r="L6" s="1063"/>
      <c r="M6" s="1063"/>
      <c r="N6" s="1063"/>
      <c r="O6" s="1063"/>
      <c r="P6" s="1063"/>
      <c r="Q6" s="1063"/>
      <c r="R6" s="1063"/>
      <c r="S6" s="1063"/>
      <c r="T6" s="1063"/>
      <c r="U6" s="1063"/>
      <c r="V6" s="1063"/>
      <c r="W6" s="1063"/>
      <c r="X6" s="1063"/>
      <c r="Y6" s="1063"/>
      <c r="Z6" s="1063"/>
      <c r="AA6" s="1063"/>
      <c r="AB6" s="1063"/>
      <c r="AC6" s="1063"/>
      <c r="AD6" s="1063"/>
      <c r="AE6" s="1063"/>
      <c r="AF6" s="1063"/>
      <c r="AG6" s="1063"/>
      <c r="AH6" s="1063"/>
      <c r="AI6" s="1063"/>
      <c r="AJ6" s="1063"/>
      <c r="AK6" s="1063"/>
      <c r="AL6" s="1064"/>
    </row>
    <row r="7" spans="2:39" ht="18" customHeight="1">
      <c r="B7" s="311"/>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I7" s="312"/>
      <c r="AJ7" s="312"/>
      <c r="AK7" s="53"/>
      <c r="AL7" s="313"/>
      <c r="AM7" s="53"/>
    </row>
    <row r="8" spans="2:38" ht="18" customHeight="1">
      <c r="B8" s="42"/>
      <c r="C8" s="48"/>
      <c r="D8" s="48"/>
      <c r="E8" s="48"/>
      <c r="F8" s="48"/>
      <c r="G8" s="48"/>
      <c r="H8" s="48"/>
      <c r="I8" s="48"/>
      <c r="J8" s="48"/>
      <c r="K8" s="48"/>
      <c r="L8" s="48"/>
      <c r="M8" s="48"/>
      <c r="N8" s="48"/>
      <c r="O8" s="48"/>
      <c r="P8" s="48"/>
      <c r="Q8" s="48"/>
      <c r="R8" s="48"/>
      <c r="S8" s="48"/>
      <c r="T8" s="48"/>
      <c r="U8" s="48"/>
      <c r="V8" s="48"/>
      <c r="W8" s="48"/>
      <c r="X8" s="48"/>
      <c r="Y8" s="48"/>
      <c r="Z8" s="48"/>
      <c r="AA8" s="48"/>
      <c r="AB8" s="314" t="s">
        <v>576</v>
      </c>
      <c r="AC8" s="314"/>
      <c r="AD8" s="314"/>
      <c r="AE8" s="153"/>
      <c r="AF8" s="153"/>
      <c r="AG8" s="153"/>
      <c r="AH8" s="153"/>
      <c r="AI8" s="153"/>
      <c r="AJ8" s="153"/>
      <c r="AK8" s="153"/>
      <c r="AL8" s="261"/>
    </row>
    <row r="9" spans="2:38" ht="18" customHeight="1">
      <c r="B9" s="42"/>
      <c r="C9" s="48"/>
      <c r="D9" s="48"/>
      <c r="E9" s="48"/>
      <c r="F9" s="48"/>
      <c r="G9" s="48"/>
      <c r="H9" s="48"/>
      <c r="I9" s="48"/>
      <c r="J9" s="48"/>
      <c r="K9" s="48"/>
      <c r="L9" s="48"/>
      <c r="M9" s="48"/>
      <c r="N9" s="48"/>
      <c r="O9" s="48"/>
      <c r="P9" s="48"/>
      <c r="Q9" s="48"/>
      <c r="R9" s="48"/>
      <c r="S9" s="48"/>
      <c r="T9" s="48"/>
      <c r="U9" s="48"/>
      <c r="V9" s="48"/>
      <c r="W9" s="48"/>
      <c r="X9" s="48"/>
      <c r="Y9" s="48"/>
      <c r="Z9" s="48"/>
      <c r="AA9" s="48"/>
      <c r="AB9" s="135"/>
      <c r="AC9" s="153"/>
      <c r="AD9" s="153"/>
      <c r="AE9" s="153"/>
      <c r="AF9" s="153"/>
      <c r="AG9" s="153"/>
      <c r="AH9" s="153"/>
      <c r="AI9" s="153"/>
      <c r="AJ9" s="153"/>
      <c r="AK9" s="153"/>
      <c r="AL9" s="261"/>
    </row>
    <row r="10" spans="2:38" ht="18" customHeight="1">
      <c r="B10" s="584"/>
      <c r="C10" s="813"/>
      <c r="D10" s="813"/>
      <c r="E10" s="813"/>
      <c r="F10" s="813"/>
      <c r="G10" s="813"/>
      <c r="H10" s="813"/>
      <c r="I10" s="48"/>
      <c r="J10" s="48"/>
      <c r="K10" s="48"/>
      <c r="L10" s="48" t="s">
        <v>334</v>
      </c>
      <c r="M10" s="48"/>
      <c r="N10" s="48"/>
      <c r="O10" s="48"/>
      <c r="P10" s="48"/>
      <c r="Q10" s="48"/>
      <c r="R10" s="48"/>
      <c r="S10" s="48"/>
      <c r="T10" s="48"/>
      <c r="U10" s="48"/>
      <c r="V10" s="48"/>
      <c r="W10" s="48"/>
      <c r="X10" s="48"/>
      <c r="Y10" s="48"/>
      <c r="Z10" s="48"/>
      <c r="AA10" s="48"/>
      <c r="AB10" s="135"/>
      <c r="AC10" s="153"/>
      <c r="AD10" s="153"/>
      <c r="AE10" s="153"/>
      <c r="AF10" s="153"/>
      <c r="AG10" s="153"/>
      <c r="AH10" s="153"/>
      <c r="AI10" s="153"/>
      <c r="AJ10" s="153"/>
      <c r="AK10" s="153"/>
      <c r="AL10" s="261"/>
    </row>
    <row r="11" spans="2:38" ht="18" customHeight="1">
      <c r="B11" s="42"/>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3"/>
    </row>
    <row r="12" spans="2:38" ht="18" customHeight="1">
      <c r="B12" s="42"/>
      <c r="C12" s="48"/>
      <c r="D12" s="48"/>
      <c r="E12" s="48"/>
      <c r="F12" s="48"/>
      <c r="G12" s="48"/>
      <c r="H12" s="48"/>
      <c r="I12" s="48"/>
      <c r="J12" s="48"/>
      <c r="K12" s="48"/>
      <c r="L12" s="48"/>
      <c r="M12" s="48"/>
      <c r="N12" s="48"/>
      <c r="O12" s="48"/>
      <c r="P12" s="48"/>
      <c r="Q12" s="48"/>
      <c r="R12" s="48"/>
      <c r="S12" s="48"/>
      <c r="T12" s="48"/>
      <c r="U12" s="48"/>
      <c r="V12" s="48"/>
      <c r="W12" s="48"/>
      <c r="X12" s="48"/>
      <c r="Y12" s="48"/>
      <c r="Z12" s="48" t="s">
        <v>386</v>
      </c>
      <c r="AA12" s="48"/>
      <c r="AB12" s="48"/>
      <c r="AC12" s="48"/>
      <c r="AD12" s="48"/>
      <c r="AE12" s="48"/>
      <c r="AF12" s="48"/>
      <c r="AG12" s="48"/>
      <c r="AH12" s="48"/>
      <c r="AI12" s="48"/>
      <c r="AJ12" s="48"/>
      <c r="AK12" s="48"/>
      <c r="AL12" s="43"/>
    </row>
    <row r="13" spans="2:38" ht="18" customHeight="1">
      <c r="B13" s="42"/>
      <c r="C13" s="48"/>
      <c r="D13" s="48"/>
      <c r="E13" s="48"/>
      <c r="F13" s="48"/>
      <c r="G13" s="48"/>
      <c r="H13" s="48"/>
      <c r="I13" s="48"/>
      <c r="J13" s="48"/>
      <c r="K13" s="48"/>
      <c r="L13" s="48"/>
      <c r="M13" s="48"/>
      <c r="N13" s="48"/>
      <c r="O13" s="48"/>
      <c r="P13" s="48"/>
      <c r="Q13" s="48"/>
      <c r="R13" s="48"/>
      <c r="S13" s="48"/>
      <c r="T13" s="48"/>
      <c r="V13" s="48"/>
      <c r="W13" s="48"/>
      <c r="X13" s="48"/>
      <c r="Y13" s="48"/>
      <c r="Z13" s="1094" t="s">
        <v>388</v>
      </c>
      <c r="AA13" s="495"/>
      <c r="AB13" s="495"/>
      <c r="AC13" s="955" t="str">
        <f>IF(ISBLANK('一括記入シート（最初に記入してください）'!C16),"",'一括記入シート（最初に記入してください）'!C16)</f>
        <v>○○ ○○</v>
      </c>
      <c r="AD13" s="955"/>
      <c r="AE13" s="955"/>
      <c r="AF13" s="955"/>
      <c r="AG13" s="955"/>
      <c r="AH13" s="955"/>
      <c r="AI13" s="452"/>
      <c r="AJ13" s="32" t="s">
        <v>172</v>
      </c>
      <c r="AL13" s="56"/>
    </row>
    <row r="14" spans="2:38" ht="18" customHeight="1">
      <c r="B14" s="42"/>
      <c r="C14" s="48"/>
      <c r="D14" s="48"/>
      <c r="E14" s="48"/>
      <c r="F14" s="48"/>
      <c r="G14" s="48"/>
      <c r="H14" s="48"/>
      <c r="I14" s="48"/>
      <c r="J14" s="48"/>
      <c r="K14" s="48"/>
      <c r="L14" s="48"/>
      <c r="M14" s="48"/>
      <c r="N14" s="48"/>
      <c r="O14" s="48"/>
      <c r="P14" s="48"/>
      <c r="Q14" s="48"/>
      <c r="R14" s="48"/>
      <c r="S14" s="48"/>
      <c r="T14" s="48"/>
      <c r="U14" s="48"/>
      <c r="V14" s="48"/>
      <c r="W14" s="48"/>
      <c r="X14" s="48"/>
      <c r="Y14" s="48"/>
      <c r="Z14" s="48"/>
      <c r="AJ14" s="48"/>
      <c r="AK14" s="48"/>
      <c r="AL14" s="43"/>
    </row>
    <row r="15" spans="2:38" ht="18" customHeight="1">
      <c r="B15" s="42"/>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3"/>
    </row>
    <row r="16" spans="2:38" ht="18" customHeight="1">
      <c r="B16" s="42"/>
      <c r="C16" s="48" t="s">
        <v>497</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3"/>
    </row>
    <row r="17" spans="2:38" ht="18" customHeight="1">
      <c r="B17" s="42"/>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3"/>
    </row>
    <row r="18" spans="2:38" ht="18" customHeight="1">
      <c r="B18" s="42"/>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3"/>
    </row>
    <row r="19" spans="2:38" ht="18" customHeight="1">
      <c r="B19" s="42"/>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3"/>
    </row>
    <row r="20" spans="2:38" ht="18" customHeight="1">
      <c r="B20" s="42"/>
      <c r="C20" s="48"/>
      <c r="D20" s="48"/>
      <c r="E20" s="48"/>
      <c r="F20" s="48"/>
      <c r="G20" s="48"/>
      <c r="H20" s="48"/>
      <c r="I20" s="48"/>
      <c r="J20" s="48"/>
      <c r="K20" s="48"/>
      <c r="L20" s="48"/>
      <c r="M20" s="48"/>
      <c r="N20" s="48"/>
      <c r="O20" s="48"/>
      <c r="P20" s="48"/>
      <c r="Q20" s="48"/>
      <c r="R20" s="48"/>
      <c r="S20" s="48"/>
      <c r="T20" s="48" t="s">
        <v>173</v>
      </c>
      <c r="U20" s="48"/>
      <c r="V20" s="48"/>
      <c r="W20" s="48"/>
      <c r="X20" s="48"/>
      <c r="Y20" s="48"/>
      <c r="Z20" s="48"/>
      <c r="AA20" s="48"/>
      <c r="AB20" s="48"/>
      <c r="AC20" s="48"/>
      <c r="AD20" s="48"/>
      <c r="AE20" s="48"/>
      <c r="AF20" s="48"/>
      <c r="AG20" s="48"/>
      <c r="AH20" s="48"/>
      <c r="AI20" s="48"/>
      <c r="AJ20" s="48"/>
      <c r="AK20" s="48"/>
      <c r="AL20" s="43"/>
    </row>
    <row r="21" spans="2:38" ht="18" customHeight="1">
      <c r="B21" s="42"/>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3"/>
    </row>
    <row r="22" spans="2:38" ht="18" customHeight="1">
      <c r="B22" s="1066" t="s">
        <v>279</v>
      </c>
      <c r="C22" s="1066"/>
      <c r="D22" s="1066"/>
      <c r="E22" s="1066"/>
      <c r="F22" s="1066"/>
      <c r="G22" s="1066"/>
      <c r="H22" s="1066"/>
      <c r="I22" s="1066"/>
      <c r="J22" s="1066"/>
      <c r="K22" s="1066"/>
      <c r="L22" s="1066"/>
      <c r="M22" s="1071" t="s">
        <v>575</v>
      </c>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89"/>
      <c r="AL22" s="1090"/>
    </row>
    <row r="23" spans="2:38" ht="18" customHeight="1">
      <c r="B23" s="1066"/>
      <c r="C23" s="1066"/>
      <c r="D23" s="1066"/>
      <c r="E23" s="1066"/>
      <c r="F23" s="1066"/>
      <c r="G23" s="1066"/>
      <c r="H23" s="1066"/>
      <c r="I23" s="1066"/>
      <c r="J23" s="1066"/>
      <c r="K23" s="1066"/>
      <c r="L23" s="1066"/>
      <c r="M23" s="1091"/>
      <c r="N23" s="1092"/>
      <c r="O23" s="1092"/>
      <c r="P23" s="1092"/>
      <c r="Q23" s="1092"/>
      <c r="R23" s="1092"/>
      <c r="S23" s="1092"/>
      <c r="T23" s="1092"/>
      <c r="U23" s="1092"/>
      <c r="V23" s="1092"/>
      <c r="W23" s="1092"/>
      <c r="X23" s="1092"/>
      <c r="Y23" s="1092"/>
      <c r="Z23" s="1092"/>
      <c r="AA23" s="1092"/>
      <c r="AB23" s="1092"/>
      <c r="AC23" s="1092"/>
      <c r="AD23" s="1092"/>
      <c r="AE23" s="1092"/>
      <c r="AF23" s="1092"/>
      <c r="AG23" s="1092"/>
      <c r="AH23" s="1092"/>
      <c r="AI23" s="1092"/>
      <c r="AJ23" s="1092"/>
      <c r="AK23" s="1092"/>
      <c r="AL23" s="1093"/>
    </row>
    <row r="24" spans="2:38" ht="18" customHeight="1">
      <c r="B24" s="1066" t="s">
        <v>53</v>
      </c>
      <c r="C24" s="1066"/>
      <c r="D24" s="1066"/>
      <c r="E24" s="1066"/>
      <c r="F24" s="1066"/>
      <c r="G24" s="1066"/>
      <c r="H24" s="1066"/>
      <c r="I24" s="1066"/>
      <c r="J24" s="1066"/>
      <c r="K24" s="1066"/>
      <c r="L24" s="1066"/>
      <c r="M24" s="217"/>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row>
    <row r="25" spans="2:38" ht="18" customHeight="1">
      <c r="B25" s="1066"/>
      <c r="C25" s="1066"/>
      <c r="D25" s="1066"/>
      <c r="E25" s="1066"/>
      <c r="F25" s="1066"/>
      <c r="G25" s="1066"/>
      <c r="H25" s="1066"/>
      <c r="I25" s="1066"/>
      <c r="J25" s="1066"/>
      <c r="K25" s="1066"/>
      <c r="L25" s="1066"/>
      <c r="M25" s="218"/>
      <c r="N25" s="70" t="s">
        <v>575</v>
      </c>
      <c r="O25" s="70"/>
      <c r="P25" s="70"/>
      <c r="Q25" s="70"/>
      <c r="R25" s="70"/>
      <c r="T25" s="272" t="s">
        <v>309</v>
      </c>
      <c r="U25" s="272"/>
      <c r="V25" s="272"/>
      <c r="W25" s="272"/>
      <c r="X25" s="272"/>
      <c r="Y25" s="272"/>
      <c r="Z25" s="272"/>
      <c r="AA25" s="272"/>
      <c r="AB25" s="272"/>
      <c r="AC25" s="272"/>
      <c r="AD25" s="272"/>
      <c r="AE25" s="272"/>
      <c r="AF25" s="272"/>
      <c r="AG25" s="272"/>
      <c r="AH25" s="272"/>
      <c r="AI25" s="272"/>
      <c r="AJ25" s="224"/>
      <c r="AK25" s="224"/>
      <c r="AL25" s="225"/>
    </row>
    <row r="26" spans="2:38" ht="18" customHeight="1">
      <c r="B26" s="1066"/>
      <c r="C26" s="1066"/>
      <c r="D26" s="1066"/>
      <c r="E26" s="1066"/>
      <c r="F26" s="1066"/>
      <c r="G26" s="1066"/>
      <c r="H26" s="1066"/>
      <c r="I26" s="1066"/>
      <c r="J26" s="1066"/>
      <c r="K26" s="1066"/>
      <c r="L26" s="1066"/>
      <c r="M26" s="218"/>
      <c r="N26" s="1069" t="str">
        <f>IF(ISBLANK('一括記入シート（最初に記入してください）'!$C$14),"",'一括記入シート（最初に記入してください）'!$C$14)</f>
        <v>○○地区保全会</v>
      </c>
      <c r="O26" s="1069"/>
      <c r="P26" s="1069"/>
      <c r="Q26" s="1069"/>
      <c r="R26" s="1069"/>
      <c r="S26" s="1069"/>
      <c r="T26" s="1069"/>
      <c r="U26" s="1069"/>
      <c r="V26" s="589" t="str">
        <f>IF(ISBLANK('一括記入シート（最初に記入してください）'!$C$25),"",'一括記入シート（最初に記入してください）'!$C$25)</f>
        <v>○○水路工事</v>
      </c>
      <c r="W26" s="589"/>
      <c r="X26" s="589"/>
      <c r="Y26" s="589"/>
      <c r="Z26" s="589"/>
      <c r="AA26" s="589"/>
      <c r="AB26" s="589"/>
      <c r="AC26" s="589"/>
      <c r="AD26" s="589"/>
      <c r="AE26" s="589"/>
      <c r="AF26" s="589"/>
      <c r="AG26" s="589"/>
      <c r="AH26" s="589"/>
      <c r="AI26" s="589"/>
      <c r="AJ26" s="224"/>
      <c r="AK26" s="224"/>
      <c r="AL26" s="225"/>
    </row>
    <row r="27" spans="2:38" ht="18" customHeight="1">
      <c r="B27" s="1066"/>
      <c r="C27" s="1066"/>
      <c r="D27" s="1066"/>
      <c r="E27" s="1066"/>
      <c r="F27" s="1066"/>
      <c r="G27" s="1066"/>
      <c r="H27" s="1066"/>
      <c r="I27" s="1066"/>
      <c r="J27" s="1066"/>
      <c r="K27" s="1066"/>
      <c r="L27" s="1066"/>
      <c r="M27" s="226"/>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row>
    <row r="28" spans="2:38" ht="18" customHeight="1">
      <c r="B28" s="1066" t="s">
        <v>174</v>
      </c>
      <c r="C28" s="1066"/>
      <c r="D28" s="1066"/>
      <c r="E28" s="1066"/>
      <c r="F28" s="1066"/>
      <c r="G28" s="1066"/>
      <c r="H28" s="1066"/>
      <c r="I28" s="1066"/>
      <c r="J28" s="1066"/>
      <c r="K28" s="1066"/>
      <c r="L28" s="1066"/>
      <c r="N28" s="1085" t="str">
        <f>IF(ISBLANK('一括記入シート（最初に記入してください）'!$C$24),"",'一括記入シート（最初に記入してください）'!$C$24)</f>
        <v>○○市 ○○</v>
      </c>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5"/>
      <c r="AL28" s="1086"/>
    </row>
    <row r="29" spans="2:38" ht="18" customHeight="1">
      <c r="B29" s="1066"/>
      <c r="C29" s="1066"/>
      <c r="D29" s="1066"/>
      <c r="E29" s="1066"/>
      <c r="F29" s="1066"/>
      <c r="G29" s="1066"/>
      <c r="H29" s="1066"/>
      <c r="I29" s="1066"/>
      <c r="J29" s="1066"/>
      <c r="K29" s="1066"/>
      <c r="L29" s="1066"/>
      <c r="M29" s="315"/>
      <c r="N29" s="1087"/>
      <c r="O29" s="1087"/>
      <c r="P29" s="1087"/>
      <c r="Q29" s="1087"/>
      <c r="R29" s="1087"/>
      <c r="S29" s="1087"/>
      <c r="T29" s="1087"/>
      <c r="U29" s="1087"/>
      <c r="V29" s="1087"/>
      <c r="W29" s="1087"/>
      <c r="X29" s="1087"/>
      <c r="Y29" s="1087"/>
      <c r="Z29" s="1087"/>
      <c r="AA29" s="1087"/>
      <c r="AB29" s="1087"/>
      <c r="AC29" s="1087"/>
      <c r="AD29" s="1087"/>
      <c r="AE29" s="1087"/>
      <c r="AF29" s="1087"/>
      <c r="AG29" s="1087"/>
      <c r="AH29" s="1087"/>
      <c r="AI29" s="1087"/>
      <c r="AJ29" s="1087"/>
      <c r="AK29" s="1087"/>
      <c r="AL29" s="1088"/>
    </row>
    <row r="30" spans="2:38" ht="18" customHeight="1">
      <c r="B30" s="1095" t="s">
        <v>280</v>
      </c>
      <c r="C30" s="857"/>
      <c r="D30" s="857"/>
      <c r="E30" s="857"/>
      <c r="F30" s="857"/>
      <c r="G30" s="857"/>
      <c r="H30" s="857"/>
      <c r="I30" s="857"/>
      <c r="J30" s="857"/>
      <c r="K30" s="857"/>
      <c r="L30" s="858"/>
      <c r="M30" s="217"/>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3"/>
    </row>
    <row r="31" spans="2:38" ht="18" customHeight="1">
      <c r="B31" s="1096"/>
      <c r="C31" s="781"/>
      <c r="D31" s="781"/>
      <c r="E31" s="781"/>
      <c r="F31" s="781"/>
      <c r="G31" s="781"/>
      <c r="H31" s="781"/>
      <c r="I31" s="781"/>
      <c r="J31" s="781"/>
      <c r="K31" s="781"/>
      <c r="L31" s="1097"/>
      <c r="M31" s="218"/>
      <c r="N31" s="229" t="s">
        <v>281</v>
      </c>
      <c r="O31" s="224"/>
      <c r="P31" s="1070">
        <f>IF(ISBLANK('一括記入シート（最初に記入してください）'!C146),"",'一括記入シート（最初に記入してください）'!C146)</f>
        <v>0</v>
      </c>
      <c r="Q31" s="1070"/>
      <c r="R31" s="1070"/>
      <c r="S31" s="1070"/>
      <c r="T31" s="1070"/>
      <c r="U31" s="1070"/>
      <c r="V31" s="1070"/>
      <c r="W31" s="224"/>
      <c r="X31" s="229" t="s">
        <v>45</v>
      </c>
      <c r="Y31" s="224"/>
      <c r="Z31" s="224"/>
      <c r="AA31" s="224"/>
      <c r="AB31" s="224"/>
      <c r="AC31" s="224"/>
      <c r="AD31" s="224"/>
      <c r="AE31" s="224"/>
      <c r="AF31" s="224"/>
      <c r="AG31" s="224"/>
      <c r="AH31" s="224"/>
      <c r="AI31" s="224"/>
      <c r="AJ31" s="224"/>
      <c r="AK31" s="224"/>
      <c r="AL31" s="225"/>
    </row>
    <row r="32" spans="2:38" ht="18" customHeight="1">
      <c r="B32" s="859"/>
      <c r="C32" s="860"/>
      <c r="D32" s="860"/>
      <c r="E32" s="860"/>
      <c r="F32" s="860"/>
      <c r="G32" s="860"/>
      <c r="H32" s="860"/>
      <c r="I32" s="860"/>
      <c r="J32" s="860"/>
      <c r="K32" s="860"/>
      <c r="L32" s="861"/>
      <c r="M32" s="226"/>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row>
    <row r="33" spans="2:38" ht="18" customHeight="1">
      <c r="B33" s="1066" t="s">
        <v>283</v>
      </c>
      <c r="C33" s="1066"/>
      <c r="D33" s="1066"/>
      <c r="E33" s="1066"/>
      <c r="F33" s="1066"/>
      <c r="G33" s="1066"/>
      <c r="H33" s="1066"/>
      <c r="I33" s="1066"/>
      <c r="J33" s="1066"/>
      <c r="K33" s="1066"/>
      <c r="L33" s="1066"/>
      <c r="M33" s="1067" t="s">
        <v>570</v>
      </c>
      <c r="N33" s="1067"/>
      <c r="O33" s="1067"/>
      <c r="P33" s="1067"/>
      <c r="Q33" s="1067"/>
      <c r="R33" s="1067"/>
      <c r="S33" s="1067"/>
      <c r="T33" s="1067"/>
      <c r="U33" s="1067"/>
      <c r="V33" s="1067"/>
      <c r="W33" s="1067"/>
      <c r="X33" s="1067"/>
      <c r="Y33" s="1067"/>
      <c r="Z33" s="1067"/>
      <c r="AA33" s="1067"/>
      <c r="AB33" s="1067"/>
      <c r="AC33" s="1067"/>
      <c r="AD33" s="1067"/>
      <c r="AE33" s="1067"/>
      <c r="AF33" s="1067"/>
      <c r="AG33" s="1067"/>
      <c r="AH33" s="1067"/>
      <c r="AI33" s="1067"/>
      <c r="AJ33" s="1067"/>
      <c r="AK33" s="1067"/>
      <c r="AL33" s="1067"/>
    </row>
    <row r="34" spans="2:38" ht="18" customHeight="1">
      <c r="B34" s="1066"/>
      <c r="C34" s="1066"/>
      <c r="D34" s="1066"/>
      <c r="E34" s="1066"/>
      <c r="F34" s="1066"/>
      <c r="G34" s="1066"/>
      <c r="H34" s="1066"/>
      <c r="I34" s="1066"/>
      <c r="J34" s="1066"/>
      <c r="K34" s="1066"/>
      <c r="L34" s="1066"/>
      <c r="M34" s="1067"/>
      <c r="N34" s="1067"/>
      <c r="O34" s="1067"/>
      <c r="P34" s="1067"/>
      <c r="Q34" s="1067"/>
      <c r="R34" s="1067"/>
      <c r="S34" s="1067"/>
      <c r="T34" s="1067"/>
      <c r="U34" s="1067"/>
      <c r="V34" s="1067"/>
      <c r="W34" s="1067"/>
      <c r="X34" s="1067"/>
      <c r="Y34" s="1067"/>
      <c r="Z34" s="1067"/>
      <c r="AA34" s="1067"/>
      <c r="AB34" s="1067"/>
      <c r="AC34" s="1067"/>
      <c r="AD34" s="1067"/>
      <c r="AE34" s="1067"/>
      <c r="AF34" s="1067"/>
      <c r="AG34" s="1067"/>
      <c r="AH34" s="1067"/>
      <c r="AI34" s="1067"/>
      <c r="AJ34" s="1067"/>
      <c r="AK34" s="1067"/>
      <c r="AL34" s="1067"/>
    </row>
    <row r="35" spans="2:38" ht="18" customHeight="1">
      <c r="B35" s="1066" t="s">
        <v>284</v>
      </c>
      <c r="C35" s="1066"/>
      <c r="D35" s="1066"/>
      <c r="E35" s="1066"/>
      <c r="F35" s="1066"/>
      <c r="G35" s="1066"/>
      <c r="H35" s="1066"/>
      <c r="I35" s="1066"/>
      <c r="J35" s="1066"/>
      <c r="K35" s="1066"/>
      <c r="L35" s="1066"/>
      <c r="M35" s="1067" t="s">
        <v>570</v>
      </c>
      <c r="N35" s="1067"/>
      <c r="O35" s="1067"/>
      <c r="P35" s="1067"/>
      <c r="Q35" s="1067"/>
      <c r="R35" s="1067"/>
      <c r="S35" s="1067"/>
      <c r="T35" s="1067"/>
      <c r="U35" s="1067"/>
      <c r="V35" s="1067"/>
      <c r="W35" s="1067"/>
      <c r="X35" s="1067"/>
      <c r="Y35" s="1067"/>
      <c r="Z35" s="1067"/>
      <c r="AA35" s="1067"/>
      <c r="AB35" s="1067"/>
      <c r="AC35" s="1067"/>
      <c r="AD35" s="1067"/>
      <c r="AE35" s="1067"/>
      <c r="AF35" s="1067"/>
      <c r="AG35" s="1067"/>
      <c r="AH35" s="1067"/>
      <c r="AI35" s="1067"/>
      <c r="AJ35" s="1067"/>
      <c r="AK35" s="1067"/>
      <c r="AL35" s="1067"/>
    </row>
    <row r="36" spans="2:38" ht="18" customHeight="1">
      <c r="B36" s="1066"/>
      <c r="C36" s="1066"/>
      <c r="D36" s="1066"/>
      <c r="E36" s="1066"/>
      <c r="F36" s="1066"/>
      <c r="G36" s="1066"/>
      <c r="H36" s="1066"/>
      <c r="I36" s="1066"/>
      <c r="J36" s="1066"/>
      <c r="K36" s="1066"/>
      <c r="L36" s="1066"/>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c r="AL36" s="1067"/>
    </row>
    <row r="37" spans="2:38" ht="18" customHeight="1">
      <c r="B37" s="1066" t="s">
        <v>491</v>
      </c>
      <c r="C37" s="1066"/>
      <c r="D37" s="1066"/>
      <c r="E37" s="1066"/>
      <c r="F37" s="1066"/>
      <c r="G37" s="1066"/>
      <c r="H37" s="1066"/>
      <c r="I37" s="1066"/>
      <c r="J37" s="1066"/>
      <c r="K37" s="1066"/>
      <c r="L37" s="1066"/>
      <c r="M37" s="941" t="s">
        <v>570</v>
      </c>
      <c r="N37" s="1081"/>
      <c r="O37" s="1081"/>
      <c r="P37" s="1081"/>
      <c r="Q37" s="1081"/>
      <c r="R37" s="1081"/>
      <c r="S37" s="1081"/>
      <c r="T37" s="1081"/>
      <c r="U37" s="1081"/>
      <c r="V37" s="1082"/>
      <c r="W37" s="941" t="s">
        <v>493</v>
      </c>
      <c r="X37" s="1081"/>
      <c r="Y37" s="1081"/>
      <c r="Z37" s="1081"/>
      <c r="AA37" s="1081"/>
      <c r="AB37" s="1081"/>
      <c r="AC37" s="1081"/>
      <c r="AD37" s="1082"/>
      <c r="AE37" s="941" t="s">
        <v>570</v>
      </c>
      <c r="AF37" s="1081"/>
      <c r="AG37" s="1081"/>
      <c r="AH37" s="1081"/>
      <c r="AI37" s="1081"/>
      <c r="AJ37" s="1081"/>
      <c r="AK37" s="1081"/>
      <c r="AL37" s="1082"/>
    </row>
    <row r="38" spans="2:38" ht="18" customHeight="1">
      <c r="B38" s="1066"/>
      <c r="C38" s="1066"/>
      <c r="D38" s="1066"/>
      <c r="E38" s="1066"/>
      <c r="F38" s="1066"/>
      <c r="G38" s="1066"/>
      <c r="H38" s="1066"/>
      <c r="I38" s="1066"/>
      <c r="J38" s="1066"/>
      <c r="K38" s="1066"/>
      <c r="L38" s="1066"/>
      <c r="M38" s="528"/>
      <c r="N38" s="529"/>
      <c r="O38" s="529"/>
      <c r="P38" s="529"/>
      <c r="Q38" s="529"/>
      <c r="R38" s="529"/>
      <c r="S38" s="529"/>
      <c r="T38" s="529"/>
      <c r="U38" s="529"/>
      <c r="V38" s="530"/>
      <c r="W38" s="528"/>
      <c r="X38" s="529"/>
      <c r="Y38" s="529"/>
      <c r="Z38" s="529"/>
      <c r="AA38" s="529"/>
      <c r="AB38" s="529"/>
      <c r="AC38" s="529"/>
      <c r="AD38" s="530"/>
      <c r="AE38" s="528"/>
      <c r="AF38" s="529"/>
      <c r="AG38" s="529"/>
      <c r="AH38" s="529"/>
      <c r="AI38" s="529"/>
      <c r="AJ38" s="529"/>
      <c r="AK38" s="529"/>
      <c r="AL38" s="530"/>
    </row>
    <row r="39" spans="2:38" ht="18" customHeight="1">
      <c r="B39" s="1066" t="s">
        <v>492</v>
      </c>
      <c r="C39" s="1066"/>
      <c r="D39" s="1066"/>
      <c r="E39" s="1066"/>
      <c r="F39" s="1066"/>
      <c r="G39" s="1066"/>
      <c r="H39" s="1066"/>
      <c r="I39" s="1066"/>
      <c r="J39" s="1066"/>
      <c r="K39" s="1066"/>
      <c r="L39" s="1066"/>
      <c r="M39" s="941" t="s">
        <v>570</v>
      </c>
      <c r="N39" s="1081"/>
      <c r="O39" s="1081"/>
      <c r="P39" s="1081"/>
      <c r="Q39" s="1081"/>
      <c r="R39" s="1081"/>
      <c r="S39" s="1081"/>
      <c r="T39" s="1081"/>
      <c r="U39" s="1081"/>
      <c r="V39" s="1082"/>
      <c r="W39" s="941" t="s">
        <v>498</v>
      </c>
      <c r="X39" s="1081"/>
      <c r="Y39" s="1081"/>
      <c r="Z39" s="1081"/>
      <c r="AA39" s="1081"/>
      <c r="AB39" s="1081"/>
      <c r="AC39" s="1081"/>
      <c r="AD39" s="1082"/>
      <c r="AE39" s="941" t="s">
        <v>570</v>
      </c>
      <c r="AF39" s="1081"/>
      <c r="AG39" s="1081"/>
      <c r="AH39" s="1081"/>
      <c r="AI39" s="1081"/>
      <c r="AJ39" s="1081"/>
      <c r="AK39" s="1081"/>
      <c r="AL39" s="1082"/>
    </row>
    <row r="40" spans="2:38" ht="18" customHeight="1">
      <c r="B40" s="1066"/>
      <c r="C40" s="1066"/>
      <c r="D40" s="1066"/>
      <c r="E40" s="1066"/>
      <c r="F40" s="1066"/>
      <c r="G40" s="1066"/>
      <c r="H40" s="1066"/>
      <c r="I40" s="1066"/>
      <c r="J40" s="1066"/>
      <c r="K40" s="1066"/>
      <c r="L40" s="1066"/>
      <c r="M40" s="528"/>
      <c r="N40" s="529"/>
      <c r="O40" s="529"/>
      <c r="P40" s="529"/>
      <c r="Q40" s="529"/>
      <c r="R40" s="529"/>
      <c r="S40" s="529"/>
      <c r="T40" s="529"/>
      <c r="U40" s="529"/>
      <c r="V40" s="530"/>
      <c r="W40" s="528"/>
      <c r="X40" s="529"/>
      <c r="Y40" s="529"/>
      <c r="Z40" s="529"/>
      <c r="AA40" s="529"/>
      <c r="AB40" s="529"/>
      <c r="AC40" s="529"/>
      <c r="AD40" s="530"/>
      <c r="AE40" s="528"/>
      <c r="AF40" s="529"/>
      <c r="AG40" s="529"/>
      <c r="AH40" s="529"/>
      <c r="AI40" s="529"/>
      <c r="AJ40" s="529"/>
      <c r="AK40" s="529"/>
      <c r="AL40" s="530"/>
    </row>
    <row r="41" spans="2:38" ht="18" customHeight="1">
      <c r="B41" s="1066" t="s">
        <v>335</v>
      </c>
      <c r="C41" s="1066"/>
      <c r="D41" s="1066"/>
      <c r="E41" s="1066"/>
      <c r="F41" s="1066"/>
      <c r="G41" s="1066"/>
      <c r="H41" s="1066"/>
      <c r="I41" s="1066"/>
      <c r="J41" s="1066"/>
      <c r="K41" s="1066"/>
      <c r="L41" s="1066"/>
      <c r="M41" s="1080" t="s">
        <v>393</v>
      </c>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c r="AI41" s="1080"/>
      <c r="AJ41" s="1080"/>
      <c r="AK41" s="1080"/>
      <c r="AL41" s="1080"/>
    </row>
    <row r="42" spans="2:38" ht="18" customHeight="1">
      <c r="B42" s="1066"/>
      <c r="C42" s="1066"/>
      <c r="D42" s="1066"/>
      <c r="E42" s="1066"/>
      <c r="F42" s="1066"/>
      <c r="G42" s="1066"/>
      <c r="H42" s="1066"/>
      <c r="I42" s="1066"/>
      <c r="J42" s="1066"/>
      <c r="K42" s="1066"/>
      <c r="L42" s="1066"/>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c r="AL42" s="1080"/>
    </row>
    <row r="43" spans="2:38" ht="18" customHeight="1">
      <c r="B43" s="1066"/>
      <c r="C43" s="1066"/>
      <c r="D43" s="1066"/>
      <c r="E43" s="1066"/>
      <c r="F43" s="1066"/>
      <c r="G43" s="1066"/>
      <c r="H43" s="1066"/>
      <c r="I43" s="1066"/>
      <c r="J43" s="1066"/>
      <c r="K43" s="1066"/>
      <c r="L43" s="1066"/>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c r="AI43" s="1080"/>
      <c r="AJ43" s="1080"/>
      <c r="AK43" s="1080"/>
      <c r="AL43" s="1080"/>
    </row>
    <row r="44" spans="2:38" ht="18" customHeight="1">
      <c r="B44" s="1066"/>
      <c r="C44" s="1066"/>
      <c r="D44" s="1066"/>
      <c r="E44" s="1066"/>
      <c r="F44" s="1066"/>
      <c r="G44" s="1066"/>
      <c r="H44" s="1066"/>
      <c r="I44" s="1066"/>
      <c r="J44" s="1066"/>
      <c r="K44" s="1066"/>
      <c r="L44" s="1066"/>
      <c r="M44" s="1080"/>
      <c r="N44" s="1080"/>
      <c r="O44" s="1080"/>
      <c r="P44" s="1080"/>
      <c r="Q44" s="1080"/>
      <c r="R44" s="1080"/>
      <c r="S44" s="1080"/>
      <c r="T44" s="1080"/>
      <c r="U44" s="1080"/>
      <c r="V44" s="1080"/>
      <c r="W44" s="1080"/>
      <c r="X44" s="1080"/>
      <c r="Y44" s="1080"/>
      <c r="Z44" s="1080"/>
      <c r="AA44" s="1080"/>
      <c r="AB44" s="1080"/>
      <c r="AC44" s="1080"/>
      <c r="AD44" s="1080"/>
      <c r="AE44" s="1080"/>
      <c r="AF44" s="1080"/>
      <c r="AG44" s="1080"/>
      <c r="AH44" s="1080"/>
      <c r="AI44" s="1080"/>
      <c r="AJ44" s="1080"/>
      <c r="AK44" s="1080"/>
      <c r="AL44" s="1080"/>
    </row>
  </sheetData>
  <sheetProtection/>
  <mergeCells count="27">
    <mergeCell ref="B39:L40"/>
    <mergeCell ref="M39:V40"/>
    <mergeCell ref="W39:AD40"/>
    <mergeCell ref="AE39:AL40"/>
    <mergeCell ref="B33:L34"/>
    <mergeCell ref="M33:AL34"/>
    <mergeCell ref="B35:L36"/>
    <mergeCell ref="M35:AL36"/>
    <mergeCell ref="B30:L32"/>
    <mergeCell ref="P31:V31"/>
    <mergeCell ref="B24:L27"/>
    <mergeCell ref="N26:U26"/>
    <mergeCell ref="B41:L44"/>
    <mergeCell ref="M41:AL44"/>
    <mergeCell ref="B37:L38"/>
    <mergeCell ref="M37:V38"/>
    <mergeCell ref="W37:AD38"/>
    <mergeCell ref="AE37:AL38"/>
    <mergeCell ref="N28:AL29"/>
    <mergeCell ref="M22:AL23"/>
    <mergeCell ref="V26:AI26"/>
    <mergeCell ref="B28:L29"/>
    <mergeCell ref="B5:AL6"/>
    <mergeCell ref="B10:H10"/>
    <mergeCell ref="Z13:AB13"/>
    <mergeCell ref="AC13:AI13"/>
    <mergeCell ref="B22:L23"/>
  </mergeCells>
  <dataValidations count="1">
    <dataValidation type="list" allowBlank="1" showInputMessage="1" showErrorMessage="1" sqref="M41:AL44">
      <formula1>"合　格,不　合　格"</formula1>
    </dataValidation>
  </dataValidations>
  <printOptions/>
  <pageMargins left="0.31496062992125984" right="0.31496062992125984" top="0.5511811023622047" bottom="0.35433070866141736"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X33" sqref="X33"/>
    </sheetView>
  </sheetViews>
  <sheetFormatPr defaultColWidth="9.00390625" defaultRowHeight="13.5"/>
  <sheetData>
    <row r="1" ht="13.5">
      <c r="A1" s="3"/>
    </row>
  </sheetData>
  <sheetProtection/>
  <printOptions/>
  <pageMargins left="0.25" right="0.25" top="0.75" bottom="0.75" header="0.3" footer="0.3"/>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tabColor rgb="FFFFC000"/>
  </sheetPr>
  <dimension ref="A1:H29"/>
  <sheetViews>
    <sheetView zoomScalePageLayoutView="0" workbookViewId="0" topLeftCell="A1">
      <selection activeCell="L3" sqref="L3"/>
    </sheetView>
  </sheetViews>
  <sheetFormatPr defaultColWidth="9.00390625" defaultRowHeight="13.5"/>
  <cols>
    <col min="1" max="1" width="5.625" style="316" customWidth="1"/>
    <col min="2" max="2" width="6.625" style="316" customWidth="1"/>
    <col min="3" max="3" width="14.625" style="316" customWidth="1"/>
    <col min="4" max="4" width="4.625" style="316" customWidth="1"/>
    <col min="5" max="5" width="40.625" style="316" customWidth="1"/>
    <col min="6" max="7" width="6.625" style="316" customWidth="1"/>
    <col min="8" max="8" width="15.625" style="316" customWidth="1"/>
    <col min="9" max="16384" width="9.00390625" style="316" customWidth="1"/>
  </cols>
  <sheetData>
    <row r="1" spans="1:8" ht="30" customHeight="1">
      <c r="A1" s="1098" t="s">
        <v>499</v>
      </c>
      <c r="B1" s="1098"/>
      <c r="C1" s="1098"/>
      <c r="D1" s="1098"/>
      <c r="E1" s="1098"/>
      <c r="F1" s="1098"/>
      <c r="G1" s="1098"/>
      <c r="H1" s="1098"/>
    </row>
    <row r="2" spans="1:8" ht="9.75" customHeight="1">
      <c r="A2" s="317"/>
      <c r="B2" s="317"/>
      <c r="C2" s="317"/>
      <c r="D2" s="317"/>
      <c r="E2" s="317"/>
      <c r="F2" s="317"/>
      <c r="G2" s="317"/>
      <c r="H2" s="317"/>
    </row>
    <row r="3" spans="1:8" ht="30" customHeight="1">
      <c r="A3" s="1099" t="s">
        <v>500</v>
      </c>
      <c r="B3" s="1099"/>
      <c r="C3" s="1100" t="s">
        <v>577</v>
      </c>
      <c r="D3" s="1101"/>
      <c r="E3" s="1101"/>
      <c r="F3" s="1101"/>
      <c r="G3" s="1101"/>
      <c r="H3" s="1102"/>
    </row>
    <row r="4" spans="1:3" ht="9.75" customHeight="1">
      <c r="A4" s="318"/>
      <c r="B4" s="318"/>
      <c r="C4" s="318"/>
    </row>
    <row r="5" spans="1:8" ht="19.5" customHeight="1">
      <c r="A5" s="1103" t="s">
        <v>501</v>
      </c>
      <c r="B5" s="1105" t="s">
        <v>502</v>
      </c>
      <c r="C5" s="1106"/>
      <c r="D5" s="1105" t="s">
        <v>503</v>
      </c>
      <c r="E5" s="1106"/>
      <c r="F5" s="1109" t="s">
        <v>504</v>
      </c>
      <c r="G5" s="1110"/>
      <c r="H5" s="1111" t="s">
        <v>505</v>
      </c>
    </row>
    <row r="6" spans="1:8" ht="19.5" customHeight="1">
      <c r="A6" s="1104"/>
      <c r="B6" s="1107"/>
      <c r="C6" s="1108"/>
      <c r="D6" s="1107"/>
      <c r="E6" s="1108"/>
      <c r="F6" s="319" t="s">
        <v>506</v>
      </c>
      <c r="G6" s="319" t="s">
        <v>507</v>
      </c>
      <c r="H6" s="1112"/>
    </row>
    <row r="7" spans="1:8" ht="24.75" customHeight="1">
      <c r="A7" s="1113" t="s">
        <v>508</v>
      </c>
      <c r="B7" s="1116" t="s">
        <v>509</v>
      </c>
      <c r="C7" s="1117"/>
      <c r="D7" s="1120" t="s">
        <v>510</v>
      </c>
      <c r="E7" s="1121"/>
      <c r="F7" s="1122" t="s">
        <v>511</v>
      </c>
      <c r="G7" s="1122"/>
      <c r="H7" s="1123" t="s">
        <v>512</v>
      </c>
    </row>
    <row r="8" spans="1:8" ht="30" customHeight="1">
      <c r="A8" s="1114"/>
      <c r="B8" s="1118"/>
      <c r="C8" s="1119"/>
      <c r="D8" s="320"/>
      <c r="E8" s="321" t="s">
        <v>513</v>
      </c>
      <c r="F8" s="1122"/>
      <c r="G8" s="1122"/>
      <c r="H8" s="1124"/>
    </row>
    <row r="9" spans="1:8" ht="24.75" customHeight="1">
      <c r="A9" s="1114"/>
      <c r="B9" s="1116" t="s">
        <v>514</v>
      </c>
      <c r="C9" s="1117"/>
      <c r="D9" s="1125" t="s">
        <v>515</v>
      </c>
      <c r="E9" s="1126"/>
      <c r="F9" s="1122" t="s">
        <v>511</v>
      </c>
      <c r="G9" s="1122"/>
      <c r="H9" s="1123" t="s">
        <v>516</v>
      </c>
    </row>
    <row r="10" spans="1:8" ht="54.75" customHeight="1">
      <c r="A10" s="1114"/>
      <c r="B10" s="1118"/>
      <c r="C10" s="1119"/>
      <c r="D10" s="320"/>
      <c r="E10" s="321" t="s">
        <v>517</v>
      </c>
      <c r="F10" s="1122"/>
      <c r="G10" s="1122"/>
      <c r="H10" s="1124"/>
    </row>
    <row r="11" spans="1:8" ht="24.75" customHeight="1">
      <c r="A11" s="1114"/>
      <c r="B11" s="1116" t="s">
        <v>518</v>
      </c>
      <c r="C11" s="1117"/>
      <c r="D11" s="1125" t="s">
        <v>519</v>
      </c>
      <c r="E11" s="1126"/>
      <c r="F11" s="1122" t="s">
        <v>511</v>
      </c>
      <c r="G11" s="1122"/>
      <c r="H11" s="1123" t="s">
        <v>516</v>
      </c>
    </row>
    <row r="12" spans="1:8" ht="30" customHeight="1">
      <c r="A12" s="1114"/>
      <c r="B12" s="1118"/>
      <c r="C12" s="1119"/>
      <c r="D12" s="322"/>
      <c r="E12" s="323" t="s">
        <v>520</v>
      </c>
      <c r="F12" s="1122"/>
      <c r="G12" s="1122"/>
      <c r="H12" s="1124"/>
    </row>
    <row r="13" spans="1:8" ht="24.75" customHeight="1">
      <c r="A13" s="1114"/>
      <c r="B13" s="1116" t="s">
        <v>521</v>
      </c>
      <c r="C13" s="1117"/>
      <c r="D13" s="1125" t="s">
        <v>522</v>
      </c>
      <c r="E13" s="1126"/>
      <c r="F13" s="1122" t="s">
        <v>511</v>
      </c>
      <c r="G13" s="1122"/>
      <c r="H13" s="1123" t="s">
        <v>512</v>
      </c>
    </row>
    <row r="14" spans="1:8" ht="30" customHeight="1">
      <c r="A14" s="1114"/>
      <c r="B14" s="1118"/>
      <c r="C14" s="1119"/>
      <c r="D14" s="320"/>
      <c r="E14" s="321" t="s">
        <v>523</v>
      </c>
      <c r="F14" s="1122"/>
      <c r="G14" s="1122"/>
      <c r="H14" s="1124"/>
    </row>
    <row r="15" spans="1:8" ht="45" customHeight="1">
      <c r="A15" s="1114"/>
      <c r="B15" s="1127" t="s">
        <v>524</v>
      </c>
      <c r="C15" s="1128"/>
      <c r="D15" s="1129" t="s">
        <v>525</v>
      </c>
      <c r="E15" s="1130"/>
      <c r="F15" s="324" t="s">
        <v>511</v>
      </c>
      <c r="G15" s="324"/>
      <c r="H15" s="325" t="s">
        <v>512</v>
      </c>
    </row>
    <row r="16" spans="1:8" ht="45" customHeight="1">
      <c r="A16" s="1115"/>
      <c r="B16" s="1127" t="s">
        <v>526</v>
      </c>
      <c r="C16" s="1128"/>
      <c r="D16" s="1129" t="s">
        <v>527</v>
      </c>
      <c r="E16" s="1130"/>
      <c r="F16" s="324"/>
      <c r="G16" s="324" t="s">
        <v>511</v>
      </c>
      <c r="H16" s="326" t="s">
        <v>528</v>
      </c>
    </row>
    <row r="17" spans="1:8" ht="24.75" customHeight="1">
      <c r="A17" s="1113" t="s">
        <v>529</v>
      </c>
      <c r="B17" s="1116" t="s">
        <v>530</v>
      </c>
      <c r="C17" s="1117"/>
      <c r="D17" s="1125" t="s">
        <v>531</v>
      </c>
      <c r="E17" s="1126"/>
      <c r="F17" s="1122"/>
      <c r="G17" s="1122" t="s">
        <v>511</v>
      </c>
      <c r="H17" s="1123" t="s">
        <v>516</v>
      </c>
    </row>
    <row r="18" spans="1:8" ht="19.5" customHeight="1">
      <c r="A18" s="1114"/>
      <c r="B18" s="1118"/>
      <c r="C18" s="1119"/>
      <c r="D18" s="327"/>
      <c r="E18" s="321" t="s">
        <v>532</v>
      </c>
      <c r="F18" s="1122"/>
      <c r="G18" s="1122"/>
      <c r="H18" s="1124"/>
    </row>
    <row r="19" spans="1:8" ht="45" customHeight="1">
      <c r="A19" s="1114"/>
      <c r="B19" s="1127" t="s">
        <v>533</v>
      </c>
      <c r="C19" s="1128"/>
      <c r="D19" s="1129" t="s">
        <v>534</v>
      </c>
      <c r="E19" s="1130"/>
      <c r="F19" s="324"/>
      <c r="G19" s="324" t="s">
        <v>511</v>
      </c>
      <c r="H19" s="328" t="s">
        <v>512</v>
      </c>
    </row>
    <row r="20" spans="1:8" ht="45" customHeight="1">
      <c r="A20" s="1114"/>
      <c r="B20" s="1127" t="s">
        <v>535</v>
      </c>
      <c r="C20" s="1128"/>
      <c r="D20" s="1129" t="s">
        <v>536</v>
      </c>
      <c r="E20" s="1130"/>
      <c r="F20" s="324"/>
      <c r="G20" s="324" t="s">
        <v>511</v>
      </c>
      <c r="H20" s="325" t="s">
        <v>537</v>
      </c>
    </row>
    <row r="21" spans="1:8" ht="45" customHeight="1">
      <c r="A21" s="1114"/>
      <c r="B21" s="1127" t="s">
        <v>538</v>
      </c>
      <c r="C21" s="1128"/>
      <c r="D21" s="1131" t="s">
        <v>539</v>
      </c>
      <c r="E21" s="1132"/>
      <c r="F21" s="324"/>
      <c r="G21" s="324" t="s">
        <v>511</v>
      </c>
      <c r="H21" s="325" t="s">
        <v>537</v>
      </c>
    </row>
    <row r="22" spans="1:8" ht="45" customHeight="1">
      <c r="A22" s="1115"/>
      <c r="B22" s="1127" t="s">
        <v>540</v>
      </c>
      <c r="C22" s="1128"/>
      <c r="D22" s="1129" t="s">
        <v>541</v>
      </c>
      <c r="E22" s="1130"/>
      <c r="F22" s="324"/>
      <c r="G22" s="324" t="s">
        <v>511</v>
      </c>
      <c r="H22" s="325" t="s">
        <v>537</v>
      </c>
    </row>
    <row r="23" spans="1:8" ht="45" customHeight="1">
      <c r="A23" s="1133" t="s">
        <v>542</v>
      </c>
      <c r="B23" s="1127" t="s">
        <v>543</v>
      </c>
      <c r="C23" s="1128"/>
      <c r="D23" s="1129" t="s">
        <v>544</v>
      </c>
      <c r="E23" s="1130"/>
      <c r="F23" s="324"/>
      <c r="G23" s="324" t="s">
        <v>511</v>
      </c>
      <c r="H23" s="325" t="s">
        <v>537</v>
      </c>
    </row>
    <row r="24" spans="1:8" ht="45" customHeight="1">
      <c r="A24" s="1133"/>
      <c r="B24" s="1127" t="s">
        <v>545</v>
      </c>
      <c r="C24" s="1128"/>
      <c r="D24" s="1131" t="s">
        <v>546</v>
      </c>
      <c r="E24" s="1132"/>
      <c r="F24" s="324"/>
      <c r="G24" s="324" t="s">
        <v>511</v>
      </c>
      <c r="H24" s="328" t="s">
        <v>512</v>
      </c>
    </row>
    <row r="25" spans="1:8" ht="45" customHeight="1">
      <c r="A25" s="1133"/>
      <c r="B25" s="1127" t="s">
        <v>547</v>
      </c>
      <c r="C25" s="1128"/>
      <c r="D25" s="1131" t="s">
        <v>548</v>
      </c>
      <c r="E25" s="1132"/>
      <c r="F25" s="324"/>
      <c r="G25" s="324" t="s">
        <v>511</v>
      </c>
      <c r="H25" s="328" t="s">
        <v>512</v>
      </c>
    </row>
    <row r="26" spans="1:8" ht="45" customHeight="1">
      <c r="A26" s="1133"/>
      <c r="B26" s="1127" t="s">
        <v>549</v>
      </c>
      <c r="C26" s="1128"/>
      <c r="D26" s="1131" t="s">
        <v>550</v>
      </c>
      <c r="E26" s="1132"/>
      <c r="F26" s="324"/>
      <c r="G26" s="324" t="s">
        <v>511</v>
      </c>
      <c r="H26" s="328" t="s">
        <v>512</v>
      </c>
    </row>
    <row r="27" spans="1:8" ht="45" customHeight="1">
      <c r="A27" s="1133"/>
      <c r="B27" s="1127" t="s">
        <v>551</v>
      </c>
      <c r="C27" s="1128"/>
      <c r="D27" s="1131" t="s">
        <v>552</v>
      </c>
      <c r="E27" s="1132"/>
      <c r="F27" s="324" t="s">
        <v>511</v>
      </c>
      <c r="G27" s="324"/>
      <c r="H27" s="325" t="s">
        <v>537</v>
      </c>
    </row>
    <row r="28" spans="1:8" ht="45" customHeight="1">
      <c r="A28" s="1133"/>
      <c r="B28" s="1127" t="s">
        <v>553</v>
      </c>
      <c r="C28" s="1128"/>
      <c r="D28" s="1131" t="s">
        <v>554</v>
      </c>
      <c r="E28" s="1132"/>
      <c r="F28" s="324" t="s">
        <v>511</v>
      </c>
      <c r="G28" s="324"/>
      <c r="H28" s="325" t="s">
        <v>537</v>
      </c>
    </row>
    <row r="29" spans="1:8" ht="45" customHeight="1">
      <c r="A29" s="1133"/>
      <c r="B29" s="1127" t="s">
        <v>555</v>
      </c>
      <c r="C29" s="1128"/>
      <c r="D29" s="1129" t="s">
        <v>556</v>
      </c>
      <c r="E29" s="1130"/>
      <c r="F29" s="324"/>
      <c r="G29" s="324" t="s">
        <v>511</v>
      </c>
      <c r="H29" s="325" t="s">
        <v>537</v>
      </c>
    </row>
  </sheetData>
  <sheetProtection/>
  <mergeCells count="62">
    <mergeCell ref="B28:C28"/>
    <mergeCell ref="D28:E28"/>
    <mergeCell ref="B29:C29"/>
    <mergeCell ref="D29:E29"/>
    <mergeCell ref="A23:A29"/>
    <mergeCell ref="B23:C23"/>
    <mergeCell ref="D23:E23"/>
    <mergeCell ref="B24:C24"/>
    <mergeCell ref="D24:E24"/>
    <mergeCell ref="B25:C25"/>
    <mergeCell ref="D25:E25"/>
    <mergeCell ref="B26:C26"/>
    <mergeCell ref="D26:E26"/>
    <mergeCell ref="B27:C27"/>
    <mergeCell ref="G17:G18"/>
    <mergeCell ref="D27:E27"/>
    <mergeCell ref="H17:H18"/>
    <mergeCell ref="B19:C19"/>
    <mergeCell ref="D19:E19"/>
    <mergeCell ref="B20:C20"/>
    <mergeCell ref="D20:E20"/>
    <mergeCell ref="B16:C16"/>
    <mergeCell ref="D16:E16"/>
    <mergeCell ref="A17:A22"/>
    <mergeCell ref="B17:C18"/>
    <mergeCell ref="D17:E17"/>
    <mergeCell ref="F17:F18"/>
    <mergeCell ref="B21:C21"/>
    <mergeCell ref="D21:E21"/>
    <mergeCell ref="B22:C22"/>
    <mergeCell ref="D22:E22"/>
    <mergeCell ref="B13:C14"/>
    <mergeCell ref="D13:E13"/>
    <mergeCell ref="F13:F14"/>
    <mergeCell ref="G13:G14"/>
    <mergeCell ref="H13:H14"/>
    <mergeCell ref="B15:C15"/>
    <mergeCell ref="D15:E15"/>
    <mergeCell ref="H9:H10"/>
    <mergeCell ref="B11:C12"/>
    <mergeCell ref="D11:E11"/>
    <mergeCell ref="F11:F12"/>
    <mergeCell ref="G11:G12"/>
    <mergeCell ref="H11:H12"/>
    <mergeCell ref="A7:A16"/>
    <mergeCell ref="B7:C8"/>
    <mergeCell ref="D7:E7"/>
    <mergeCell ref="F7:F8"/>
    <mergeCell ref="G7:G8"/>
    <mergeCell ref="H7:H8"/>
    <mergeCell ref="B9:C10"/>
    <mergeCell ref="D9:E9"/>
    <mergeCell ref="F9:F10"/>
    <mergeCell ref="G9:G10"/>
    <mergeCell ref="A1:H1"/>
    <mergeCell ref="A3:B3"/>
    <mergeCell ref="C3:H3"/>
    <mergeCell ref="A5:A6"/>
    <mergeCell ref="B5:C6"/>
    <mergeCell ref="D5:E6"/>
    <mergeCell ref="F5:G5"/>
    <mergeCell ref="H5:H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60"/>
  <sheetViews>
    <sheetView zoomScalePageLayoutView="0" workbookViewId="0" topLeftCell="A1">
      <selection activeCell="C5" sqref="C5"/>
    </sheetView>
  </sheetViews>
  <sheetFormatPr defaultColWidth="9.00390625" defaultRowHeight="13.5"/>
  <cols>
    <col min="1" max="34" width="2.75390625" style="0" customWidth="1"/>
  </cols>
  <sheetData>
    <row r="1" spans="1:34" ht="13.5" customHeight="1">
      <c r="A1" s="9"/>
      <c r="B1" s="9"/>
      <c r="C1" s="9"/>
      <c r="D1" s="396" t="str">
        <f>IF('一括記入シート（最初に記入してください）'!B21="○","設計書審査表　兼　見積業者等確認表",IF('一括記入シート（最初に記入してください）'!B22="○","見積書審査表　兼　見積業者等確認表","設計書審査表　兼　見積業者等確認表"))</f>
        <v>設計書審査表　兼　見積業者等確認表</v>
      </c>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3.5" customHeight="1">
      <c r="A2" s="9"/>
      <c r="B2" s="9"/>
      <c r="C2" s="9"/>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3.5" customHeight="1">
      <c r="A3" s="9"/>
      <c r="B3" s="9"/>
      <c r="C3" s="9"/>
      <c r="D3" s="397" t="s">
        <v>373</v>
      </c>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row>
    <row r="4" spans="1:34" ht="13.5" customHeight="1">
      <c r="A4" s="10"/>
      <c r="B4" s="10"/>
      <c r="C4" s="10"/>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row>
    <row r="5" spans="1:34" ht="13.5" customHeight="1">
      <c r="A5" s="10"/>
      <c r="B5" s="10"/>
      <c r="C5" s="10"/>
      <c r="D5" s="398" t="s">
        <v>123</v>
      </c>
      <c r="E5" s="399"/>
      <c r="F5" s="399"/>
      <c r="G5" s="399"/>
      <c r="H5" s="399"/>
      <c r="I5" s="400"/>
      <c r="J5" s="398" t="str">
        <f>IF(ISBLANK('一括記入シート（最初に記入してください）'!C14),"○○地区保全会",'一括記入シート（最初に記入してください）'!C14)</f>
        <v>○○地区保全会</v>
      </c>
      <c r="K5" s="407"/>
      <c r="L5" s="407"/>
      <c r="M5" s="407"/>
      <c r="N5" s="407"/>
      <c r="O5" s="408"/>
      <c r="P5" s="398" t="s">
        <v>124</v>
      </c>
      <c r="Q5" s="399"/>
      <c r="R5" s="399"/>
      <c r="S5" s="399"/>
      <c r="T5" s="400"/>
      <c r="U5" s="415"/>
      <c r="V5" s="407"/>
      <c r="W5" s="407"/>
      <c r="X5" s="407"/>
      <c r="Y5" s="407"/>
      <c r="Z5" s="407"/>
      <c r="AA5" s="407"/>
      <c r="AB5" s="407"/>
      <c r="AC5" s="407"/>
      <c r="AD5" s="408"/>
      <c r="AE5" s="416" t="s">
        <v>125</v>
      </c>
      <c r="AF5" s="417"/>
      <c r="AG5" s="417"/>
      <c r="AH5" s="418"/>
    </row>
    <row r="6" spans="1:34" ht="13.5" customHeight="1">
      <c r="A6" s="10"/>
      <c r="B6" s="10"/>
      <c r="C6" s="10"/>
      <c r="D6" s="401"/>
      <c r="E6" s="402"/>
      <c r="F6" s="402"/>
      <c r="G6" s="402"/>
      <c r="H6" s="402"/>
      <c r="I6" s="403"/>
      <c r="J6" s="409"/>
      <c r="K6" s="410"/>
      <c r="L6" s="410"/>
      <c r="M6" s="410"/>
      <c r="N6" s="410"/>
      <c r="O6" s="411"/>
      <c r="P6" s="401"/>
      <c r="Q6" s="402"/>
      <c r="R6" s="402"/>
      <c r="S6" s="402"/>
      <c r="T6" s="403"/>
      <c r="U6" s="409"/>
      <c r="V6" s="410"/>
      <c r="W6" s="410"/>
      <c r="X6" s="410"/>
      <c r="Y6" s="410"/>
      <c r="Z6" s="410"/>
      <c r="AA6" s="410"/>
      <c r="AB6" s="410"/>
      <c r="AC6" s="410"/>
      <c r="AD6" s="411"/>
      <c r="AE6" s="419"/>
      <c r="AF6" s="420"/>
      <c r="AG6" s="420"/>
      <c r="AH6" s="421"/>
    </row>
    <row r="7" spans="1:34" ht="13.5" customHeight="1">
      <c r="A7" s="10"/>
      <c r="B7" s="10"/>
      <c r="C7" s="10"/>
      <c r="D7" s="401"/>
      <c r="E7" s="402"/>
      <c r="F7" s="402"/>
      <c r="G7" s="402"/>
      <c r="H7" s="402"/>
      <c r="I7" s="403"/>
      <c r="J7" s="409"/>
      <c r="K7" s="410"/>
      <c r="L7" s="410"/>
      <c r="M7" s="410"/>
      <c r="N7" s="410"/>
      <c r="O7" s="411"/>
      <c r="P7" s="401"/>
      <c r="Q7" s="402"/>
      <c r="R7" s="402"/>
      <c r="S7" s="402"/>
      <c r="T7" s="403"/>
      <c r="U7" s="409"/>
      <c r="V7" s="410"/>
      <c r="W7" s="410"/>
      <c r="X7" s="410"/>
      <c r="Y7" s="410"/>
      <c r="Z7" s="410"/>
      <c r="AA7" s="410"/>
      <c r="AB7" s="410"/>
      <c r="AC7" s="410"/>
      <c r="AD7" s="411"/>
      <c r="AE7" s="419"/>
      <c r="AF7" s="420"/>
      <c r="AG7" s="420"/>
      <c r="AH7" s="421"/>
    </row>
    <row r="8" spans="1:34" ht="13.5" customHeight="1">
      <c r="A8" s="6"/>
      <c r="B8" s="6"/>
      <c r="C8" s="6"/>
      <c r="D8" s="404"/>
      <c r="E8" s="405"/>
      <c r="F8" s="405"/>
      <c r="G8" s="405"/>
      <c r="H8" s="405"/>
      <c r="I8" s="406"/>
      <c r="J8" s="412"/>
      <c r="K8" s="413"/>
      <c r="L8" s="413"/>
      <c r="M8" s="413"/>
      <c r="N8" s="413"/>
      <c r="O8" s="414"/>
      <c r="P8" s="404"/>
      <c r="Q8" s="405"/>
      <c r="R8" s="405"/>
      <c r="S8" s="405"/>
      <c r="T8" s="406"/>
      <c r="U8" s="412"/>
      <c r="V8" s="413"/>
      <c r="W8" s="413"/>
      <c r="X8" s="413"/>
      <c r="Y8" s="413"/>
      <c r="Z8" s="413"/>
      <c r="AA8" s="413"/>
      <c r="AB8" s="413"/>
      <c r="AC8" s="413"/>
      <c r="AD8" s="414"/>
      <c r="AE8" s="419"/>
      <c r="AF8" s="420"/>
      <c r="AG8" s="420"/>
      <c r="AH8" s="421"/>
    </row>
    <row r="9" spans="1:34" ht="13.5" customHeight="1">
      <c r="A9" s="12"/>
      <c r="B9" s="12"/>
      <c r="C9" s="6"/>
      <c r="D9" s="425" t="s">
        <v>126</v>
      </c>
      <c r="E9" s="426"/>
      <c r="F9" s="426"/>
      <c r="G9" s="426"/>
      <c r="H9" s="426"/>
      <c r="I9" s="427"/>
      <c r="J9" s="434" t="str">
        <f>IF(ISBLANK('一括記入シート（最初に記入してください）'!C24),"○○市○○　○○地区",'一括記入シート（最初に記入してください）'!C24)</f>
        <v>○○市 ○○</v>
      </c>
      <c r="K9" s="435"/>
      <c r="L9" s="435"/>
      <c r="M9" s="435"/>
      <c r="N9" s="435"/>
      <c r="O9" s="435"/>
      <c r="P9" s="435"/>
      <c r="Q9" s="435"/>
      <c r="R9" s="435"/>
      <c r="S9" s="435"/>
      <c r="T9" s="435"/>
      <c r="U9" s="435"/>
      <c r="V9" s="435"/>
      <c r="W9" s="435"/>
      <c r="X9" s="435"/>
      <c r="Y9" s="435"/>
      <c r="Z9" s="435"/>
      <c r="AA9" s="435"/>
      <c r="AB9" s="435"/>
      <c r="AC9" s="435"/>
      <c r="AD9" s="436"/>
      <c r="AE9" s="419"/>
      <c r="AF9" s="420"/>
      <c r="AG9" s="420"/>
      <c r="AH9" s="421"/>
    </row>
    <row r="10" spans="1:34" ht="13.5" customHeight="1">
      <c r="A10" s="12"/>
      <c r="B10" s="12"/>
      <c r="C10" s="6"/>
      <c r="D10" s="428"/>
      <c r="E10" s="429"/>
      <c r="F10" s="429"/>
      <c r="G10" s="429"/>
      <c r="H10" s="429"/>
      <c r="I10" s="430"/>
      <c r="J10" s="437"/>
      <c r="K10" s="438"/>
      <c r="L10" s="438"/>
      <c r="M10" s="438"/>
      <c r="N10" s="438"/>
      <c r="O10" s="438"/>
      <c r="P10" s="438"/>
      <c r="Q10" s="438"/>
      <c r="R10" s="438"/>
      <c r="S10" s="438"/>
      <c r="T10" s="438"/>
      <c r="U10" s="438"/>
      <c r="V10" s="438"/>
      <c r="W10" s="438"/>
      <c r="X10" s="438"/>
      <c r="Y10" s="438"/>
      <c r="Z10" s="438"/>
      <c r="AA10" s="438"/>
      <c r="AB10" s="438"/>
      <c r="AC10" s="438"/>
      <c r="AD10" s="439"/>
      <c r="AE10" s="419"/>
      <c r="AF10" s="420"/>
      <c r="AG10" s="420"/>
      <c r="AH10" s="421"/>
    </row>
    <row r="11" spans="1:34" ht="13.5" customHeight="1">
      <c r="A11" s="12"/>
      <c r="B11" s="12"/>
      <c r="C11" s="6"/>
      <c r="D11" s="428"/>
      <c r="E11" s="429"/>
      <c r="F11" s="429"/>
      <c r="G11" s="429"/>
      <c r="H11" s="429"/>
      <c r="I11" s="430"/>
      <c r="J11" s="437"/>
      <c r="K11" s="438"/>
      <c r="L11" s="438"/>
      <c r="M11" s="438"/>
      <c r="N11" s="438"/>
      <c r="O11" s="438"/>
      <c r="P11" s="438"/>
      <c r="Q11" s="438"/>
      <c r="R11" s="438"/>
      <c r="S11" s="438"/>
      <c r="T11" s="438"/>
      <c r="U11" s="438"/>
      <c r="V11" s="438"/>
      <c r="W11" s="438"/>
      <c r="X11" s="438"/>
      <c r="Y11" s="438"/>
      <c r="Z11" s="438"/>
      <c r="AA11" s="438"/>
      <c r="AB11" s="438"/>
      <c r="AC11" s="438"/>
      <c r="AD11" s="439"/>
      <c r="AE11" s="419"/>
      <c r="AF11" s="420"/>
      <c r="AG11" s="420"/>
      <c r="AH11" s="421"/>
    </row>
    <row r="12" spans="1:34" ht="13.5" customHeight="1">
      <c r="A12" s="12"/>
      <c r="B12" s="12"/>
      <c r="C12" s="6"/>
      <c r="D12" s="431"/>
      <c r="E12" s="432"/>
      <c r="F12" s="432"/>
      <c r="G12" s="432"/>
      <c r="H12" s="432"/>
      <c r="I12" s="433"/>
      <c r="J12" s="440"/>
      <c r="K12" s="441"/>
      <c r="L12" s="441"/>
      <c r="M12" s="441"/>
      <c r="N12" s="441"/>
      <c r="O12" s="441"/>
      <c r="P12" s="441"/>
      <c r="Q12" s="441"/>
      <c r="R12" s="441"/>
      <c r="S12" s="441"/>
      <c r="T12" s="441"/>
      <c r="U12" s="441"/>
      <c r="V12" s="441"/>
      <c r="W12" s="441"/>
      <c r="X12" s="441"/>
      <c r="Y12" s="441"/>
      <c r="Z12" s="441"/>
      <c r="AA12" s="441"/>
      <c r="AB12" s="441"/>
      <c r="AC12" s="441"/>
      <c r="AD12" s="442"/>
      <c r="AE12" s="422"/>
      <c r="AF12" s="423"/>
      <c r="AG12" s="423"/>
      <c r="AH12" s="424"/>
    </row>
    <row r="13" spans="1:34" ht="13.5" customHeight="1">
      <c r="A13" s="12"/>
      <c r="B13" s="12"/>
      <c r="C13" s="6"/>
      <c r="D13" s="425" t="s">
        <v>127</v>
      </c>
      <c r="E13" s="417"/>
      <c r="F13" s="417"/>
      <c r="G13" s="417"/>
      <c r="H13" s="417"/>
      <c r="I13" s="418"/>
      <c r="J13" s="443" t="s">
        <v>302</v>
      </c>
      <c r="K13" s="444"/>
      <c r="L13" s="444"/>
      <c r="M13" s="444"/>
      <c r="N13" s="444"/>
      <c r="O13" s="444"/>
      <c r="P13" s="444"/>
      <c r="Q13" s="444"/>
      <c r="R13" s="444"/>
      <c r="S13" s="444"/>
      <c r="T13" s="449" t="str">
        <f>IF(ISBLANK('一括記入シート（最初に記入してください）'!C25),"　○○水路工事",'一括記入シート（最初に記入してください）'!C25)</f>
        <v>○○水路工事</v>
      </c>
      <c r="U13" s="450"/>
      <c r="V13" s="450"/>
      <c r="W13" s="450"/>
      <c r="X13" s="450"/>
      <c r="Y13" s="450"/>
      <c r="Z13" s="450"/>
      <c r="AA13" s="450"/>
      <c r="AB13" s="450"/>
      <c r="AC13" s="450"/>
      <c r="AD13" s="451"/>
      <c r="AE13" s="238"/>
      <c r="AF13" s="239"/>
      <c r="AG13" s="239"/>
      <c r="AH13" s="240"/>
    </row>
    <row r="14" spans="1:34" ht="13.5" customHeight="1">
      <c r="A14" s="12"/>
      <c r="B14" s="12"/>
      <c r="C14" s="6"/>
      <c r="D14" s="419"/>
      <c r="E14" s="420"/>
      <c r="F14" s="420"/>
      <c r="G14" s="420"/>
      <c r="H14" s="420"/>
      <c r="I14" s="421"/>
      <c r="J14" s="445"/>
      <c r="K14" s="446"/>
      <c r="L14" s="446"/>
      <c r="M14" s="446"/>
      <c r="N14" s="446"/>
      <c r="O14" s="446"/>
      <c r="P14" s="446"/>
      <c r="Q14" s="446"/>
      <c r="R14" s="446"/>
      <c r="S14" s="446"/>
      <c r="T14" s="452"/>
      <c r="U14" s="452"/>
      <c r="V14" s="452"/>
      <c r="W14" s="452"/>
      <c r="X14" s="452"/>
      <c r="Y14" s="452"/>
      <c r="Z14" s="452"/>
      <c r="AA14" s="452"/>
      <c r="AB14" s="452"/>
      <c r="AC14" s="452"/>
      <c r="AD14" s="453"/>
      <c r="AE14" s="241"/>
      <c r="AF14" s="242"/>
      <c r="AG14" s="242"/>
      <c r="AH14" s="243"/>
    </row>
    <row r="15" spans="1:34" ht="13.5" customHeight="1">
      <c r="A15" s="6"/>
      <c r="B15" s="6"/>
      <c r="C15" s="6"/>
      <c r="D15" s="419"/>
      <c r="E15" s="420"/>
      <c r="F15" s="420"/>
      <c r="G15" s="420"/>
      <c r="H15" s="420"/>
      <c r="I15" s="421"/>
      <c r="J15" s="445"/>
      <c r="K15" s="446"/>
      <c r="L15" s="446"/>
      <c r="M15" s="446"/>
      <c r="N15" s="446"/>
      <c r="O15" s="446"/>
      <c r="P15" s="446"/>
      <c r="Q15" s="446"/>
      <c r="R15" s="446"/>
      <c r="S15" s="446"/>
      <c r="T15" s="452"/>
      <c r="U15" s="452"/>
      <c r="V15" s="452"/>
      <c r="W15" s="452"/>
      <c r="X15" s="452"/>
      <c r="Y15" s="452"/>
      <c r="Z15" s="452"/>
      <c r="AA15" s="452"/>
      <c r="AB15" s="452"/>
      <c r="AC15" s="452"/>
      <c r="AD15" s="453"/>
      <c r="AE15" s="241"/>
      <c r="AF15" s="242"/>
      <c r="AG15" s="242"/>
      <c r="AH15" s="243"/>
    </row>
    <row r="16" spans="1:34" ht="13.5" customHeight="1">
      <c r="A16" s="6"/>
      <c r="B16" s="6"/>
      <c r="C16" s="6"/>
      <c r="D16" s="422"/>
      <c r="E16" s="423"/>
      <c r="F16" s="423"/>
      <c r="G16" s="423"/>
      <c r="H16" s="423"/>
      <c r="I16" s="424"/>
      <c r="J16" s="447"/>
      <c r="K16" s="448"/>
      <c r="L16" s="448"/>
      <c r="M16" s="448"/>
      <c r="N16" s="448"/>
      <c r="O16" s="448"/>
      <c r="P16" s="448"/>
      <c r="Q16" s="448"/>
      <c r="R16" s="448"/>
      <c r="S16" s="448"/>
      <c r="T16" s="454"/>
      <c r="U16" s="454"/>
      <c r="V16" s="454"/>
      <c r="W16" s="454"/>
      <c r="X16" s="454"/>
      <c r="Y16" s="454"/>
      <c r="Z16" s="454"/>
      <c r="AA16" s="454"/>
      <c r="AB16" s="454"/>
      <c r="AC16" s="454"/>
      <c r="AD16" s="455"/>
      <c r="AE16" s="241"/>
      <c r="AF16" s="244"/>
      <c r="AG16" s="244"/>
      <c r="AH16" s="243"/>
    </row>
    <row r="17" spans="1:34" ht="13.5" customHeight="1">
      <c r="A17" s="13"/>
      <c r="B17" s="13"/>
      <c r="C17" s="13"/>
      <c r="D17" s="425" t="s">
        <v>54</v>
      </c>
      <c r="E17" s="456"/>
      <c r="F17" s="456"/>
      <c r="G17" s="457"/>
      <c r="H17" s="464" t="str">
        <f>IF(ISBLANK('一括記入シート（最初に記入してください）'!C26),"○○",'一括記入シート（最初に記入してください）'!C26)</f>
        <v>○○</v>
      </c>
      <c r="I17" s="465"/>
      <c r="J17" s="465"/>
      <c r="K17" s="466"/>
      <c r="L17" s="425" t="s">
        <v>128</v>
      </c>
      <c r="M17" s="456"/>
      <c r="N17" s="456"/>
      <c r="O17" s="456"/>
      <c r="P17" s="457"/>
      <c r="Q17" s="473" t="s">
        <v>594</v>
      </c>
      <c r="R17" s="474"/>
      <c r="S17" s="474"/>
      <c r="T17" s="475"/>
      <c r="U17" s="111"/>
      <c r="V17" s="112"/>
      <c r="W17" s="112"/>
      <c r="X17" s="112"/>
      <c r="Y17" s="113"/>
      <c r="Z17" s="482" t="str">
        <f>IF(ISBLANK('一括記入シート（最初に記入してください）'!C27),"○○円",('一括記入シート（最初に記入してください）'!C27))</f>
        <v>○○円</v>
      </c>
      <c r="AA17" s="483"/>
      <c r="AB17" s="483"/>
      <c r="AC17" s="483"/>
      <c r="AD17" s="484"/>
      <c r="AE17" s="120"/>
      <c r="AF17" s="119"/>
      <c r="AG17" s="119"/>
      <c r="AH17" s="108"/>
    </row>
    <row r="18" spans="1:34" ht="13.5" customHeight="1">
      <c r="A18" s="13"/>
      <c r="B18" s="13"/>
      <c r="C18" s="13"/>
      <c r="D18" s="458"/>
      <c r="E18" s="459"/>
      <c r="F18" s="459"/>
      <c r="G18" s="460"/>
      <c r="H18" s="467"/>
      <c r="I18" s="468"/>
      <c r="J18" s="468"/>
      <c r="K18" s="469"/>
      <c r="L18" s="458"/>
      <c r="M18" s="459"/>
      <c r="N18" s="459"/>
      <c r="O18" s="459"/>
      <c r="P18" s="460"/>
      <c r="Q18" s="476"/>
      <c r="R18" s="477"/>
      <c r="S18" s="477"/>
      <c r="T18" s="478"/>
      <c r="U18" s="491" t="s">
        <v>130</v>
      </c>
      <c r="V18" s="492"/>
      <c r="W18" s="492"/>
      <c r="X18" s="492"/>
      <c r="Y18" s="493"/>
      <c r="Z18" s="485"/>
      <c r="AA18" s="486"/>
      <c r="AB18" s="486"/>
      <c r="AC18" s="486"/>
      <c r="AD18" s="487"/>
      <c r="AE18" s="107"/>
      <c r="AF18" s="119"/>
      <c r="AG18" s="119"/>
      <c r="AH18" s="108"/>
    </row>
    <row r="19" spans="1:34" ht="13.5" customHeight="1">
      <c r="A19" s="6"/>
      <c r="B19" s="6"/>
      <c r="C19" s="6"/>
      <c r="D19" s="458"/>
      <c r="E19" s="459"/>
      <c r="F19" s="459"/>
      <c r="G19" s="460"/>
      <c r="H19" s="467"/>
      <c r="I19" s="468"/>
      <c r="J19" s="468"/>
      <c r="K19" s="469"/>
      <c r="L19" s="458"/>
      <c r="M19" s="459"/>
      <c r="N19" s="459"/>
      <c r="O19" s="459"/>
      <c r="P19" s="460"/>
      <c r="Q19" s="476"/>
      <c r="R19" s="477"/>
      <c r="S19" s="477"/>
      <c r="T19" s="478"/>
      <c r="U19" s="494">
        <f>IF('一括記入シート（最初に記入してください）'!B21="○","（設計金額）",IF('一括記入シート（最初に記入してください）'!B22="○","（見積金額)",""))</f>
      </c>
      <c r="V19" s="495"/>
      <c r="W19" s="495"/>
      <c r="X19" s="495"/>
      <c r="Y19" s="496"/>
      <c r="Z19" s="485"/>
      <c r="AA19" s="486"/>
      <c r="AB19" s="486"/>
      <c r="AC19" s="486"/>
      <c r="AD19" s="487"/>
      <c r="AE19" s="107"/>
      <c r="AF19" s="119"/>
      <c r="AG19" s="119"/>
      <c r="AH19" s="108"/>
    </row>
    <row r="20" spans="1:34" ht="13.5" customHeight="1">
      <c r="A20" s="6"/>
      <c r="B20" s="6"/>
      <c r="C20" s="6"/>
      <c r="D20" s="461"/>
      <c r="E20" s="462"/>
      <c r="F20" s="462"/>
      <c r="G20" s="463"/>
      <c r="H20" s="470"/>
      <c r="I20" s="471"/>
      <c r="J20" s="471"/>
      <c r="K20" s="472"/>
      <c r="L20" s="461"/>
      <c r="M20" s="462"/>
      <c r="N20" s="462"/>
      <c r="O20" s="462"/>
      <c r="P20" s="463"/>
      <c r="Q20" s="479"/>
      <c r="R20" s="480"/>
      <c r="S20" s="480"/>
      <c r="T20" s="481"/>
      <c r="U20" s="114"/>
      <c r="V20" s="115"/>
      <c r="W20" s="115"/>
      <c r="X20" s="115"/>
      <c r="Y20" s="117"/>
      <c r="Z20" s="488"/>
      <c r="AA20" s="489"/>
      <c r="AB20" s="489"/>
      <c r="AC20" s="489"/>
      <c r="AD20" s="490"/>
      <c r="AE20" s="107"/>
      <c r="AF20" s="119"/>
      <c r="AG20" s="119"/>
      <c r="AH20" s="108"/>
    </row>
    <row r="21" spans="1:34" ht="13.5" customHeight="1">
      <c r="A21" s="6"/>
      <c r="B21" s="6"/>
      <c r="C21" s="6"/>
      <c r="D21" s="398" t="s">
        <v>56</v>
      </c>
      <c r="E21" s="407"/>
      <c r="F21" s="407"/>
      <c r="G21" s="408"/>
      <c r="H21" s="497" t="str">
        <f>IF(ISBLANK('一括記入シート（最初に記入してください）'!C29),"○○㎡",'一括記入シート（最初に記入してください）'!C29)</f>
        <v>○○㎡</v>
      </c>
      <c r="I21" s="498"/>
      <c r="J21" s="498"/>
      <c r="K21" s="499"/>
      <c r="L21" s="398" t="s">
        <v>57</v>
      </c>
      <c r="M21" s="407"/>
      <c r="N21" s="407"/>
      <c r="O21" s="407"/>
      <c r="P21" s="408"/>
      <c r="Q21" s="506" t="str">
        <f>+IF(ISBLANK('一括記入シート（最初に記入してください）'!C30),"○○戸",'一括記入シート（最初に記入してください）'!C30)</f>
        <v>○○戸</v>
      </c>
      <c r="R21" s="507"/>
      <c r="S21" s="507"/>
      <c r="T21" s="508"/>
      <c r="U21" s="398"/>
      <c r="V21" s="407"/>
      <c r="W21" s="407"/>
      <c r="X21" s="407"/>
      <c r="Y21" s="408"/>
      <c r="Z21" s="515"/>
      <c r="AA21" s="516"/>
      <c r="AB21" s="516"/>
      <c r="AC21" s="516"/>
      <c r="AD21" s="516"/>
      <c r="AE21" s="120"/>
      <c r="AF21" s="119"/>
      <c r="AG21" s="119"/>
      <c r="AH21" s="108"/>
    </row>
    <row r="22" spans="1:34" ht="13.5" customHeight="1">
      <c r="A22" s="6"/>
      <c r="B22" s="6"/>
      <c r="C22" s="6"/>
      <c r="D22" s="409"/>
      <c r="E22" s="410"/>
      <c r="F22" s="410"/>
      <c r="G22" s="411"/>
      <c r="H22" s="500"/>
      <c r="I22" s="501"/>
      <c r="J22" s="501"/>
      <c r="K22" s="502"/>
      <c r="L22" s="409"/>
      <c r="M22" s="410"/>
      <c r="N22" s="410"/>
      <c r="O22" s="410"/>
      <c r="P22" s="411"/>
      <c r="Q22" s="509"/>
      <c r="R22" s="510"/>
      <c r="S22" s="510"/>
      <c r="T22" s="511"/>
      <c r="U22" s="409"/>
      <c r="V22" s="410"/>
      <c r="W22" s="410"/>
      <c r="X22" s="410"/>
      <c r="Y22" s="411"/>
      <c r="Z22" s="517"/>
      <c r="AA22" s="518"/>
      <c r="AB22" s="518"/>
      <c r="AC22" s="518"/>
      <c r="AD22" s="519"/>
      <c r="AE22" s="107"/>
      <c r="AF22" s="119"/>
      <c r="AG22" s="119"/>
      <c r="AH22" s="108"/>
    </row>
    <row r="23" spans="1:34" ht="13.5" customHeight="1">
      <c r="A23" s="11"/>
      <c r="B23" s="6"/>
      <c r="C23" s="6"/>
      <c r="D23" s="409"/>
      <c r="E23" s="410"/>
      <c r="F23" s="410"/>
      <c r="G23" s="411"/>
      <c r="H23" s="500"/>
      <c r="I23" s="501"/>
      <c r="J23" s="501"/>
      <c r="K23" s="502"/>
      <c r="L23" s="409"/>
      <c r="M23" s="410"/>
      <c r="N23" s="410"/>
      <c r="O23" s="410"/>
      <c r="P23" s="411"/>
      <c r="Q23" s="509"/>
      <c r="R23" s="510"/>
      <c r="S23" s="510"/>
      <c r="T23" s="511"/>
      <c r="U23" s="409"/>
      <c r="V23" s="410"/>
      <c r="W23" s="410"/>
      <c r="X23" s="410"/>
      <c r="Y23" s="411"/>
      <c r="Z23" s="517"/>
      <c r="AA23" s="518"/>
      <c r="AB23" s="518"/>
      <c r="AC23" s="518"/>
      <c r="AD23" s="519"/>
      <c r="AE23" s="107"/>
      <c r="AF23" s="119"/>
      <c r="AG23" s="119"/>
      <c r="AH23" s="108"/>
    </row>
    <row r="24" spans="1:34" ht="13.5" customHeight="1">
      <c r="A24" s="6"/>
      <c r="B24" s="6"/>
      <c r="C24" s="6"/>
      <c r="D24" s="412"/>
      <c r="E24" s="413"/>
      <c r="F24" s="413"/>
      <c r="G24" s="414"/>
      <c r="H24" s="503"/>
      <c r="I24" s="504"/>
      <c r="J24" s="504"/>
      <c r="K24" s="505"/>
      <c r="L24" s="412"/>
      <c r="M24" s="413"/>
      <c r="N24" s="413"/>
      <c r="O24" s="413"/>
      <c r="P24" s="414"/>
      <c r="Q24" s="512"/>
      <c r="R24" s="513"/>
      <c r="S24" s="513"/>
      <c r="T24" s="514"/>
      <c r="U24" s="412"/>
      <c r="V24" s="413"/>
      <c r="W24" s="413"/>
      <c r="X24" s="413"/>
      <c r="Y24" s="414"/>
      <c r="Z24" s="520"/>
      <c r="AA24" s="521"/>
      <c r="AB24" s="521"/>
      <c r="AC24" s="521"/>
      <c r="AD24" s="521"/>
      <c r="AE24" s="107"/>
      <c r="AF24" s="119"/>
      <c r="AG24" s="119"/>
      <c r="AH24" s="108"/>
    </row>
    <row r="25" spans="1:34" ht="13.5" customHeight="1">
      <c r="A25" s="6"/>
      <c r="B25" s="6"/>
      <c r="C25" s="6"/>
      <c r="D25" s="5"/>
      <c r="E25" s="522" t="str">
        <f>IF('一括記入シート（最初に記入してください）'!B21="○","入札先",IF('一括記入シート（最初に記入してください）'!B22="○","見積先","入札先"))</f>
        <v>入札先</v>
      </c>
      <c r="F25" s="522"/>
      <c r="G25" s="522"/>
      <c r="H25" s="522"/>
      <c r="I25" s="522"/>
      <c r="J25" s="522"/>
      <c r="K25" s="522"/>
      <c r="L25" s="522"/>
      <c r="M25" s="522"/>
      <c r="N25" s="522"/>
      <c r="O25" s="522"/>
      <c r="P25" s="116"/>
      <c r="Q25" s="116"/>
      <c r="R25" s="4"/>
      <c r="S25" s="4"/>
      <c r="T25" s="4"/>
      <c r="U25" s="4"/>
      <c r="V25" s="4"/>
      <c r="W25" s="4"/>
      <c r="X25" s="4"/>
      <c r="Y25" s="4"/>
      <c r="Z25" s="4"/>
      <c r="AA25" s="4"/>
      <c r="AB25" s="6"/>
      <c r="AC25" s="6"/>
      <c r="AD25" s="6"/>
      <c r="AE25" s="119"/>
      <c r="AF25" s="119"/>
      <c r="AG25" s="119"/>
      <c r="AH25" s="108"/>
    </row>
    <row r="26" spans="1:34" ht="13.5" customHeight="1">
      <c r="A26" s="6"/>
      <c r="B26" s="6"/>
      <c r="C26" s="6"/>
      <c r="D26" s="5"/>
      <c r="E26" s="523"/>
      <c r="F26" s="523"/>
      <c r="G26" s="523"/>
      <c r="H26" s="523"/>
      <c r="I26" s="523"/>
      <c r="J26" s="523"/>
      <c r="K26" s="523"/>
      <c r="L26" s="523"/>
      <c r="M26" s="523"/>
      <c r="N26" s="523"/>
      <c r="O26" s="523"/>
      <c r="P26" s="57"/>
      <c r="Q26" s="525" t="s">
        <v>131</v>
      </c>
      <c r="R26" s="526"/>
      <c r="S26" s="526"/>
      <c r="T26" s="526"/>
      <c r="U26" s="526"/>
      <c r="V26" s="526"/>
      <c r="W26" s="526"/>
      <c r="X26" s="527">
        <f>IF(ISBLANK('一括記入シート（最初に記入してください）'!C28),"",'一括記入シート（最初に記入してください）'!C28)</f>
      </c>
      <c r="Y26" s="527"/>
      <c r="Z26" s="452"/>
      <c r="AA26" s="452"/>
      <c r="AB26" s="452"/>
      <c r="AC26" s="452"/>
      <c r="AD26" s="452"/>
      <c r="AE26" s="118"/>
      <c r="AF26" s="119"/>
      <c r="AG26" s="119"/>
      <c r="AH26" s="108"/>
    </row>
    <row r="27" spans="1:34" ht="13.5" customHeight="1">
      <c r="A27" s="6"/>
      <c r="B27" s="6"/>
      <c r="C27" s="6"/>
      <c r="D27" s="5"/>
      <c r="E27" s="524"/>
      <c r="F27" s="524"/>
      <c r="G27" s="524"/>
      <c r="H27" s="524"/>
      <c r="I27" s="524"/>
      <c r="J27" s="524"/>
      <c r="K27" s="524"/>
      <c r="L27" s="524"/>
      <c r="M27" s="524"/>
      <c r="N27" s="524"/>
      <c r="O27" s="524"/>
      <c r="P27" s="57"/>
      <c r="Q27" s="57"/>
      <c r="R27" s="6"/>
      <c r="S27" s="6"/>
      <c r="T27" s="6"/>
      <c r="U27" s="6"/>
      <c r="V27" s="6"/>
      <c r="W27" s="6"/>
      <c r="X27" s="6"/>
      <c r="Y27" s="6"/>
      <c r="Z27" s="6"/>
      <c r="AA27" s="6"/>
      <c r="AB27" s="6"/>
      <c r="AC27" s="6"/>
      <c r="AD27" s="6"/>
      <c r="AE27" s="118"/>
      <c r="AF27" s="119"/>
      <c r="AG27" s="119"/>
      <c r="AH27" s="108"/>
    </row>
    <row r="28" spans="1:34" ht="13.5" customHeight="1">
      <c r="A28" s="6"/>
      <c r="B28" s="6"/>
      <c r="C28" s="6"/>
      <c r="D28" s="5"/>
      <c r="E28" s="528" t="s">
        <v>59</v>
      </c>
      <c r="F28" s="529"/>
      <c r="G28" s="529"/>
      <c r="H28" s="529"/>
      <c r="I28" s="529"/>
      <c r="J28" s="529"/>
      <c r="K28" s="529"/>
      <c r="L28" s="529"/>
      <c r="M28" s="529"/>
      <c r="N28" s="529"/>
      <c r="O28" s="530"/>
      <c r="P28" s="531" t="s">
        <v>78</v>
      </c>
      <c r="Q28" s="532"/>
      <c r="R28" s="532"/>
      <c r="S28" s="532"/>
      <c r="T28" s="532"/>
      <c r="U28" s="532"/>
      <c r="V28" s="532"/>
      <c r="W28" s="532"/>
      <c r="X28" s="532"/>
      <c r="Y28" s="532"/>
      <c r="Z28" s="532"/>
      <c r="AA28" s="532"/>
      <c r="AB28" s="532"/>
      <c r="AC28" s="532"/>
      <c r="AD28" s="532"/>
      <c r="AE28" s="532"/>
      <c r="AF28" s="532"/>
      <c r="AG28" s="533"/>
      <c r="AH28" s="108"/>
    </row>
    <row r="29" spans="1:34" ht="13.5" customHeight="1">
      <c r="A29" s="11"/>
      <c r="B29" s="6"/>
      <c r="C29" s="6"/>
      <c r="D29" s="5"/>
      <c r="E29" s="534">
        <f>IF(ISBLANK('一括記入シート（最初に記入してください）'!C33),"",'一括記入シート（最初に記入してください）'!C33)</f>
      </c>
      <c r="F29" s="535"/>
      <c r="G29" s="535"/>
      <c r="H29" s="535"/>
      <c r="I29" s="535"/>
      <c r="J29" s="535"/>
      <c r="K29" s="535"/>
      <c r="L29" s="535"/>
      <c r="M29" s="535"/>
      <c r="N29" s="535"/>
      <c r="O29" s="536"/>
      <c r="P29" s="534">
        <f>IF(ISBLANK('一括記入シート（最初に記入してください）'!E33),"",'一括記入シート（最初に記入してください）'!E33)</f>
      </c>
      <c r="Q29" s="535"/>
      <c r="R29" s="535"/>
      <c r="S29" s="535"/>
      <c r="T29" s="535"/>
      <c r="U29" s="535"/>
      <c r="V29" s="535"/>
      <c r="W29" s="535"/>
      <c r="X29" s="535"/>
      <c r="Y29" s="535"/>
      <c r="Z29" s="535"/>
      <c r="AA29" s="535"/>
      <c r="AB29" s="535"/>
      <c r="AC29" s="535"/>
      <c r="AD29" s="535"/>
      <c r="AE29" s="535"/>
      <c r="AF29" s="535"/>
      <c r="AG29" s="536"/>
      <c r="AH29" s="108"/>
    </row>
    <row r="30" spans="1:34" ht="13.5" customHeight="1">
      <c r="A30" s="6"/>
      <c r="B30" s="6"/>
      <c r="C30" s="6"/>
      <c r="D30" s="5"/>
      <c r="E30" s="537"/>
      <c r="F30" s="538"/>
      <c r="G30" s="538"/>
      <c r="H30" s="538"/>
      <c r="I30" s="538"/>
      <c r="J30" s="538"/>
      <c r="K30" s="538"/>
      <c r="L30" s="538"/>
      <c r="M30" s="538"/>
      <c r="N30" s="538"/>
      <c r="O30" s="539"/>
      <c r="P30" s="537"/>
      <c r="Q30" s="538"/>
      <c r="R30" s="538"/>
      <c r="S30" s="538"/>
      <c r="T30" s="538"/>
      <c r="U30" s="538"/>
      <c r="V30" s="538"/>
      <c r="W30" s="538"/>
      <c r="X30" s="538"/>
      <c r="Y30" s="538"/>
      <c r="Z30" s="538"/>
      <c r="AA30" s="538"/>
      <c r="AB30" s="538"/>
      <c r="AC30" s="538"/>
      <c r="AD30" s="538"/>
      <c r="AE30" s="538"/>
      <c r="AF30" s="538"/>
      <c r="AG30" s="539"/>
      <c r="AH30" s="108"/>
    </row>
    <row r="31" spans="1:34" ht="13.5" customHeight="1">
      <c r="A31" s="6"/>
      <c r="B31" s="6"/>
      <c r="C31" s="6"/>
      <c r="D31" s="5"/>
      <c r="E31" s="534">
        <f>IF(ISBLANK('一括記入シート（最初に記入してください）'!C34),"",'一括記入シート（最初に記入してください）'!C34)</f>
      </c>
      <c r="F31" s="535"/>
      <c r="G31" s="535"/>
      <c r="H31" s="535"/>
      <c r="I31" s="535"/>
      <c r="J31" s="535"/>
      <c r="K31" s="535"/>
      <c r="L31" s="535"/>
      <c r="M31" s="535"/>
      <c r="N31" s="535"/>
      <c r="O31" s="536"/>
      <c r="P31" s="534">
        <f>IF(ISBLANK('一括記入シート（最初に記入してください）'!E34),"",'一括記入シート（最初に記入してください）'!E34)</f>
      </c>
      <c r="Q31" s="535"/>
      <c r="R31" s="535"/>
      <c r="S31" s="535"/>
      <c r="T31" s="535"/>
      <c r="U31" s="535"/>
      <c r="V31" s="535"/>
      <c r="W31" s="535"/>
      <c r="X31" s="535"/>
      <c r="Y31" s="535"/>
      <c r="Z31" s="535"/>
      <c r="AA31" s="535"/>
      <c r="AB31" s="535"/>
      <c r="AC31" s="535"/>
      <c r="AD31" s="535"/>
      <c r="AE31" s="535"/>
      <c r="AF31" s="535"/>
      <c r="AG31" s="536"/>
      <c r="AH31" s="108"/>
    </row>
    <row r="32" spans="1:34" ht="13.5" customHeight="1">
      <c r="A32" s="6"/>
      <c r="B32" s="6"/>
      <c r="C32" s="6"/>
      <c r="D32" s="5"/>
      <c r="E32" s="537"/>
      <c r="F32" s="538"/>
      <c r="G32" s="538"/>
      <c r="H32" s="538"/>
      <c r="I32" s="538"/>
      <c r="J32" s="538"/>
      <c r="K32" s="538"/>
      <c r="L32" s="538"/>
      <c r="M32" s="538"/>
      <c r="N32" s="538"/>
      <c r="O32" s="539"/>
      <c r="P32" s="537"/>
      <c r="Q32" s="538"/>
      <c r="R32" s="538"/>
      <c r="S32" s="538"/>
      <c r="T32" s="538"/>
      <c r="U32" s="538"/>
      <c r="V32" s="538"/>
      <c r="W32" s="538"/>
      <c r="X32" s="538"/>
      <c r="Y32" s="538"/>
      <c r="Z32" s="538"/>
      <c r="AA32" s="538"/>
      <c r="AB32" s="538"/>
      <c r="AC32" s="538"/>
      <c r="AD32" s="538"/>
      <c r="AE32" s="538"/>
      <c r="AF32" s="538"/>
      <c r="AG32" s="539"/>
      <c r="AH32" s="108"/>
    </row>
    <row r="33" spans="1:34" ht="13.5" customHeight="1">
      <c r="A33" s="6"/>
      <c r="B33" s="6"/>
      <c r="C33" s="6"/>
      <c r="D33" s="5"/>
      <c r="E33" s="534">
        <f>IF(ISBLANK('一括記入シート（最初に記入してください）'!C35),"",'一括記入シート（最初に記入してください）'!C35)</f>
      </c>
      <c r="F33" s="535"/>
      <c r="G33" s="535"/>
      <c r="H33" s="535"/>
      <c r="I33" s="535"/>
      <c r="J33" s="535"/>
      <c r="K33" s="535"/>
      <c r="L33" s="535"/>
      <c r="M33" s="535"/>
      <c r="N33" s="535"/>
      <c r="O33" s="536"/>
      <c r="P33" s="534">
        <f>IF(ISBLANK('一括記入シート（最初に記入してください）'!E35),"",'一括記入シート（最初に記入してください）'!E35)</f>
      </c>
      <c r="Q33" s="535"/>
      <c r="R33" s="535"/>
      <c r="S33" s="535"/>
      <c r="T33" s="535"/>
      <c r="U33" s="535"/>
      <c r="V33" s="535"/>
      <c r="W33" s="535"/>
      <c r="X33" s="535"/>
      <c r="Y33" s="535"/>
      <c r="Z33" s="535"/>
      <c r="AA33" s="535"/>
      <c r="AB33" s="535"/>
      <c r="AC33" s="535"/>
      <c r="AD33" s="535"/>
      <c r="AE33" s="535"/>
      <c r="AF33" s="535"/>
      <c r="AG33" s="536"/>
      <c r="AH33" s="108"/>
    </row>
    <row r="34" spans="1:34" ht="13.5" customHeight="1">
      <c r="A34" s="6"/>
      <c r="B34" s="6"/>
      <c r="C34" s="6"/>
      <c r="D34" s="5"/>
      <c r="E34" s="537"/>
      <c r="F34" s="538"/>
      <c r="G34" s="538"/>
      <c r="H34" s="538"/>
      <c r="I34" s="538"/>
      <c r="J34" s="538"/>
      <c r="K34" s="538"/>
      <c r="L34" s="538"/>
      <c r="M34" s="538"/>
      <c r="N34" s="538"/>
      <c r="O34" s="539"/>
      <c r="P34" s="537"/>
      <c r="Q34" s="538"/>
      <c r="R34" s="538"/>
      <c r="S34" s="538"/>
      <c r="T34" s="538"/>
      <c r="U34" s="538"/>
      <c r="V34" s="538"/>
      <c r="W34" s="538"/>
      <c r="X34" s="538"/>
      <c r="Y34" s="538"/>
      <c r="Z34" s="538"/>
      <c r="AA34" s="538"/>
      <c r="AB34" s="538"/>
      <c r="AC34" s="538"/>
      <c r="AD34" s="538"/>
      <c r="AE34" s="538"/>
      <c r="AF34" s="538"/>
      <c r="AG34" s="539"/>
      <c r="AH34" s="108"/>
    </row>
    <row r="35" spans="1:34" ht="13.5" customHeight="1">
      <c r="A35" s="14"/>
      <c r="B35" s="14"/>
      <c r="C35" s="14"/>
      <c r="D35" s="17"/>
      <c r="E35" s="534">
        <f>IF(ISBLANK('一括記入シート（最初に記入してください）'!C36),"",'一括記入シート（最初に記入してください）'!C36)</f>
      </c>
      <c r="F35" s="535"/>
      <c r="G35" s="535"/>
      <c r="H35" s="535"/>
      <c r="I35" s="535"/>
      <c r="J35" s="535"/>
      <c r="K35" s="535"/>
      <c r="L35" s="535"/>
      <c r="M35" s="535"/>
      <c r="N35" s="535"/>
      <c r="O35" s="536"/>
      <c r="P35" s="534">
        <f>IF(ISBLANK('一括記入シート（最初に記入してください）'!E36),"",'一括記入シート（最初に記入してください）'!E36)</f>
      </c>
      <c r="Q35" s="535"/>
      <c r="R35" s="535"/>
      <c r="S35" s="535"/>
      <c r="T35" s="535"/>
      <c r="U35" s="535"/>
      <c r="V35" s="535"/>
      <c r="W35" s="535"/>
      <c r="X35" s="535"/>
      <c r="Y35" s="535"/>
      <c r="Z35" s="535"/>
      <c r="AA35" s="535"/>
      <c r="AB35" s="535"/>
      <c r="AC35" s="535"/>
      <c r="AD35" s="535"/>
      <c r="AE35" s="535"/>
      <c r="AF35" s="535"/>
      <c r="AG35" s="536"/>
      <c r="AH35" s="108"/>
    </row>
    <row r="36" spans="1:34" ht="13.5" customHeight="1">
      <c r="A36" s="14"/>
      <c r="B36" s="14"/>
      <c r="C36" s="14"/>
      <c r="D36" s="17"/>
      <c r="E36" s="537"/>
      <c r="F36" s="538"/>
      <c r="G36" s="538"/>
      <c r="H36" s="538"/>
      <c r="I36" s="538"/>
      <c r="J36" s="538"/>
      <c r="K36" s="538"/>
      <c r="L36" s="538"/>
      <c r="M36" s="538"/>
      <c r="N36" s="538"/>
      <c r="O36" s="539"/>
      <c r="P36" s="537"/>
      <c r="Q36" s="538"/>
      <c r="R36" s="538"/>
      <c r="S36" s="538"/>
      <c r="T36" s="538"/>
      <c r="U36" s="538"/>
      <c r="V36" s="538"/>
      <c r="W36" s="538"/>
      <c r="X36" s="538"/>
      <c r="Y36" s="538"/>
      <c r="Z36" s="538"/>
      <c r="AA36" s="538"/>
      <c r="AB36" s="538"/>
      <c r="AC36" s="538"/>
      <c r="AD36" s="538"/>
      <c r="AE36" s="538"/>
      <c r="AF36" s="538"/>
      <c r="AG36" s="539"/>
      <c r="AH36" s="108"/>
    </row>
    <row r="37" spans="1:34" ht="13.5" customHeight="1">
      <c r="A37" s="14"/>
      <c r="B37" s="14"/>
      <c r="C37" s="14"/>
      <c r="D37" s="17"/>
      <c r="E37" s="534">
        <f>IF(ISBLANK('一括記入シート（最初に記入してください）'!C37),"",'一括記入シート（最初に記入してください）'!C37)</f>
      </c>
      <c r="F37" s="535"/>
      <c r="G37" s="535"/>
      <c r="H37" s="535"/>
      <c r="I37" s="535"/>
      <c r="J37" s="535"/>
      <c r="K37" s="535"/>
      <c r="L37" s="535"/>
      <c r="M37" s="535"/>
      <c r="N37" s="535"/>
      <c r="O37" s="536"/>
      <c r="P37" s="534">
        <f>IF(ISBLANK('一括記入シート（最初に記入してください）'!E37),"",'一括記入シート（最初に記入してください）'!E37)</f>
      </c>
      <c r="Q37" s="535"/>
      <c r="R37" s="535"/>
      <c r="S37" s="535"/>
      <c r="T37" s="535"/>
      <c r="U37" s="535"/>
      <c r="V37" s="535"/>
      <c r="W37" s="535"/>
      <c r="X37" s="535"/>
      <c r="Y37" s="535"/>
      <c r="Z37" s="535"/>
      <c r="AA37" s="535"/>
      <c r="AB37" s="535"/>
      <c r="AC37" s="535"/>
      <c r="AD37" s="535"/>
      <c r="AE37" s="535"/>
      <c r="AF37" s="535"/>
      <c r="AG37" s="536"/>
      <c r="AH37" s="108"/>
    </row>
    <row r="38" spans="1:34" ht="13.5" customHeight="1">
      <c r="A38" s="14"/>
      <c r="B38" s="14"/>
      <c r="C38" s="14"/>
      <c r="D38" s="17"/>
      <c r="E38" s="537"/>
      <c r="F38" s="538"/>
      <c r="G38" s="538"/>
      <c r="H38" s="538"/>
      <c r="I38" s="538"/>
      <c r="J38" s="538"/>
      <c r="K38" s="538"/>
      <c r="L38" s="538"/>
      <c r="M38" s="538"/>
      <c r="N38" s="538"/>
      <c r="O38" s="539"/>
      <c r="P38" s="537"/>
      <c r="Q38" s="538"/>
      <c r="R38" s="538"/>
      <c r="S38" s="538"/>
      <c r="T38" s="538"/>
      <c r="U38" s="538"/>
      <c r="V38" s="538"/>
      <c r="W38" s="538"/>
      <c r="X38" s="538"/>
      <c r="Y38" s="538"/>
      <c r="Z38" s="538"/>
      <c r="AA38" s="538"/>
      <c r="AB38" s="538"/>
      <c r="AC38" s="538"/>
      <c r="AD38" s="538"/>
      <c r="AE38" s="538"/>
      <c r="AF38" s="538"/>
      <c r="AG38" s="539"/>
      <c r="AH38" s="108"/>
    </row>
    <row r="39" spans="1:34" ht="13.5" customHeight="1">
      <c r="A39" s="14"/>
      <c r="B39" s="14"/>
      <c r="C39" s="14"/>
      <c r="D39" s="17"/>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108"/>
    </row>
    <row r="40" spans="1:34" ht="13.5" customHeight="1">
      <c r="A40" s="10"/>
      <c r="B40" s="10"/>
      <c r="C40" s="10"/>
      <c r="D40" s="16"/>
      <c r="E40" s="48"/>
      <c r="F40" s="48"/>
      <c r="G40" s="48"/>
      <c r="H40" s="48"/>
      <c r="I40" s="48"/>
      <c r="J40" s="48"/>
      <c r="K40" s="48"/>
      <c r="L40" s="48"/>
      <c r="M40" s="48"/>
      <c r="N40" s="48"/>
      <c r="O40" s="48"/>
      <c r="P40" s="48"/>
      <c r="Q40" s="48"/>
      <c r="R40" s="57"/>
      <c r="S40" s="57"/>
      <c r="T40" s="48"/>
      <c r="U40" s="48"/>
      <c r="V40" s="48"/>
      <c r="W40" s="48"/>
      <c r="X40" s="48"/>
      <c r="Y40" s="48"/>
      <c r="Z40" s="48"/>
      <c r="AA40" s="48"/>
      <c r="AB40" s="48"/>
      <c r="AC40" s="48"/>
      <c r="AD40" s="48"/>
      <c r="AE40" s="48"/>
      <c r="AF40" s="48"/>
      <c r="AG40" s="57"/>
      <c r="AH40" s="108"/>
    </row>
    <row r="41" spans="1:34" ht="13.5" customHeight="1">
      <c r="A41" s="10"/>
      <c r="B41" s="10"/>
      <c r="C41" s="10"/>
      <c r="D41" s="16"/>
      <c r="E41" s="569" t="s">
        <v>132</v>
      </c>
      <c r="F41" s="570"/>
      <c r="G41" s="570"/>
      <c r="H41" s="570"/>
      <c r="I41" s="570"/>
      <c r="J41" s="570"/>
      <c r="K41" s="570"/>
      <c r="L41" s="570"/>
      <c r="M41" s="570"/>
      <c r="N41" s="570"/>
      <c r="O41" s="570"/>
      <c r="P41" s="570"/>
      <c r="Q41" s="570"/>
      <c r="R41" s="251"/>
      <c r="S41" s="251"/>
      <c r="T41" s="48"/>
      <c r="U41" s="48"/>
      <c r="V41" s="48"/>
      <c r="W41" s="48"/>
      <c r="X41" s="48"/>
      <c r="Y41" s="48"/>
      <c r="Z41" s="48"/>
      <c r="AA41" s="48"/>
      <c r="AB41" s="48"/>
      <c r="AC41" s="48"/>
      <c r="AD41" s="48"/>
      <c r="AE41" s="48"/>
      <c r="AF41" s="48"/>
      <c r="AG41" s="57"/>
      <c r="AH41" s="108"/>
    </row>
    <row r="42" spans="1:34" ht="13.5" customHeight="1">
      <c r="A42" s="10"/>
      <c r="B42" s="10"/>
      <c r="C42" s="10"/>
      <c r="D42" s="16"/>
      <c r="E42" s="570"/>
      <c r="F42" s="570"/>
      <c r="G42" s="570"/>
      <c r="H42" s="570"/>
      <c r="I42" s="570"/>
      <c r="J42" s="570"/>
      <c r="K42" s="570"/>
      <c r="L42" s="570"/>
      <c r="M42" s="570"/>
      <c r="N42" s="570"/>
      <c r="O42" s="570"/>
      <c r="P42" s="570"/>
      <c r="Q42" s="570"/>
      <c r="R42" s="251"/>
      <c r="S42" s="251"/>
      <c r="T42" s="48"/>
      <c r="U42" s="48"/>
      <c r="V42" s="48"/>
      <c r="W42" s="48"/>
      <c r="X42" s="48"/>
      <c r="Y42" s="48"/>
      <c r="Z42" s="48"/>
      <c r="AA42" s="48"/>
      <c r="AB42" s="48"/>
      <c r="AC42" s="48"/>
      <c r="AD42" s="48"/>
      <c r="AE42" s="48"/>
      <c r="AF42" s="48"/>
      <c r="AG42" s="57"/>
      <c r="AH42" s="108"/>
    </row>
    <row r="43" spans="1:34" ht="13.5" customHeight="1">
      <c r="A43" s="10"/>
      <c r="B43" s="10"/>
      <c r="C43" s="10"/>
      <c r="D43" s="16"/>
      <c r="E43" s="571"/>
      <c r="F43" s="571"/>
      <c r="G43" s="571"/>
      <c r="H43" s="571"/>
      <c r="I43" s="571"/>
      <c r="J43" s="571"/>
      <c r="K43" s="571"/>
      <c r="L43" s="571"/>
      <c r="M43" s="571"/>
      <c r="N43" s="571"/>
      <c r="O43" s="571"/>
      <c r="P43" s="571"/>
      <c r="Q43" s="571"/>
      <c r="R43" s="252"/>
      <c r="S43" s="252"/>
      <c r="T43" s="252"/>
      <c r="U43" s="252"/>
      <c r="V43" s="252"/>
      <c r="W43" s="252"/>
      <c r="X43" s="252"/>
      <c r="Y43" s="252"/>
      <c r="Z43" s="252"/>
      <c r="AA43" s="252"/>
      <c r="AB43" s="253"/>
      <c r="AC43" s="253"/>
      <c r="AD43" s="253"/>
      <c r="AE43" s="253"/>
      <c r="AF43" s="253"/>
      <c r="AG43" s="253"/>
      <c r="AH43" s="108"/>
    </row>
    <row r="44" spans="1:34" ht="13.5" customHeight="1">
      <c r="A44" s="10"/>
      <c r="B44" s="10"/>
      <c r="C44" s="10"/>
      <c r="D44" s="16"/>
      <c r="E44" s="540"/>
      <c r="F44" s="541"/>
      <c r="G44" s="541"/>
      <c r="H44" s="541"/>
      <c r="I44" s="541"/>
      <c r="J44" s="541"/>
      <c r="K44" s="541"/>
      <c r="L44" s="541"/>
      <c r="M44" s="541"/>
      <c r="N44" s="541"/>
      <c r="O44" s="541"/>
      <c r="P44" s="541"/>
      <c r="Q44" s="541"/>
      <c r="R44" s="541"/>
      <c r="S44" s="541"/>
      <c r="T44" s="541"/>
      <c r="U44" s="541"/>
      <c r="V44" s="541"/>
      <c r="W44" s="541"/>
      <c r="X44" s="541"/>
      <c r="Y44" s="541"/>
      <c r="Z44" s="541"/>
      <c r="AA44" s="541"/>
      <c r="AB44" s="542"/>
      <c r="AC44" s="542"/>
      <c r="AD44" s="6"/>
      <c r="AE44" s="119"/>
      <c r="AF44" s="119"/>
      <c r="AG44" s="119"/>
      <c r="AH44" s="108"/>
    </row>
    <row r="45" spans="1:34" ht="13.5" customHeight="1">
      <c r="A45" s="10"/>
      <c r="B45" s="10"/>
      <c r="C45" s="10"/>
      <c r="D45" s="16"/>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4"/>
      <c r="AC45" s="544"/>
      <c r="AD45" s="6"/>
      <c r="AE45" s="109"/>
      <c r="AF45" s="109"/>
      <c r="AG45" s="109"/>
      <c r="AH45" s="110"/>
    </row>
    <row r="46" spans="1:34" ht="13.5" customHeight="1">
      <c r="A46" s="10"/>
      <c r="B46" s="10"/>
      <c r="C46" s="10"/>
      <c r="D46" s="16"/>
      <c r="E46" s="545"/>
      <c r="F46" s="545"/>
      <c r="G46" s="545"/>
      <c r="H46" s="545"/>
      <c r="I46" s="545"/>
      <c r="J46" s="545"/>
      <c r="K46" s="545"/>
      <c r="L46" s="545"/>
      <c r="M46" s="545"/>
      <c r="N46" s="545"/>
      <c r="O46" s="545"/>
      <c r="P46" s="545"/>
      <c r="Q46" s="545"/>
      <c r="R46" s="545"/>
      <c r="S46" s="545"/>
      <c r="T46" s="545"/>
      <c r="U46" s="545"/>
      <c r="V46" s="545"/>
      <c r="W46" s="545"/>
      <c r="X46" s="545"/>
      <c r="Y46" s="545"/>
      <c r="Z46" s="545"/>
      <c r="AA46" s="545"/>
      <c r="AB46" s="546"/>
      <c r="AC46" s="546"/>
      <c r="AD46" s="6"/>
      <c r="AE46" s="572" t="s">
        <v>133</v>
      </c>
      <c r="AF46" s="573"/>
      <c r="AG46" s="573"/>
      <c r="AH46" s="574"/>
    </row>
    <row r="47" spans="1:34" ht="13.5" customHeight="1">
      <c r="A47" s="10"/>
      <c r="B47" s="10"/>
      <c r="C47" s="10"/>
      <c r="D47" s="16"/>
      <c r="E47" s="540"/>
      <c r="F47" s="541"/>
      <c r="G47" s="541"/>
      <c r="H47" s="541"/>
      <c r="I47" s="541"/>
      <c r="J47" s="541"/>
      <c r="K47" s="541"/>
      <c r="L47" s="541"/>
      <c r="M47" s="541"/>
      <c r="N47" s="541"/>
      <c r="O47" s="541"/>
      <c r="P47" s="541"/>
      <c r="Q47" s="541"/>
      <c r="R47" s="541"/>
      <c r="S47" s="541"/>
      <c r="T47" s="541"/>
      <c r="U47" s="541"/>
      <c r="V47" s="541"/>
      <c r="W47" s="541"/>
      <c r="X47" s="541"/>
      <c r="Y47" s="541"/>
      <c r="Z47" s="541"/>
      <c r="AA47" s="541"/>
      <c r="AB47" s="542"/>
      <c r="AC47" s="542"/>
      <c r="AD47" s="6"/>
      <c r="AE47" s="575"/>
      <c r="AF47" s="576"/>
      <c r="AG47" s="576"/>
      <c r="AH47" s="577"/>
    </row>
    <row r="48" spans="1:34" ht="13.5" customHeight="1">
      <c r="A48" s="10"/>
      <c r="B48" s="10"/>
      <c r="C48" s="10"/>
      <c r="D48" s="16"/>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4"/>
      <c r="AC48" s="544"/>
      <c r="AD48" s="6"/>
      <c r="AE48" s="578"/>
      <c r="AF48" s="579"/>
      <c r="AG48" s="579"/>
      <c r="AH48" s="580"/>
    </row>
    <row r="49" spans="1:34" ht="13.5" customHeight="1">
      <c r="A49" s="10"/>
      <c r="B49" s="10"/>
      <c r="C49" s="10"/>
      <c r="D49" s="16"/>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6"/>
      <c r="AC49" s="546"/>
      <c r="AD49" s="6"/>
      <c r="AE49" s="581"/>
      <c r="AF49" s="582"/>
      <c r="AG49" s="582"/>
      <c r="AH49" s="583"/>
    </row>
    <row r="50" spans="1:34" ht="13.5" customHeight="1">
      <c r="A50" s="6"/>
      <c r="B50" s="6"/>
      <c r="C50" s="6"/>
      <c r="D50" s="5"/>
      <c r="E50" s="540"/>
      <c r="F50" s="541"/>
      <c r="G50" s="541"/>
      <c r="H50" s="541"/>
      <c r="I50" s="541"/>
      <c r="J50" s="541"/>
      <c r="K50" s="541"/>
      <c r="L50" s="541"/>
      <c r="M50" s="541"/>
      <c r="N50" s="541"/>
      <c r="O50" s="541"/>
      <c r="P50" s="541"/>
      <c r="Q50" s="541"/>
      <c r="R50" s="541"/>
      <c r="S50" s="541"/>
      <c r="T50" s="541"/>
      <c r="U50" s="541"/>
      <c r="V50" s="541"/>
      <c r="W50" s="541"/>
      <c r="X50" s="541"/>
      <c r="Y50" s="541"/>
      <c r="Z50" s="541"/>
      <c r="AA50" s="541"/>
      <c r="AB50" s="542"/>
      <c r="AC50" s="542"/>
      <c r="AD50" s="6"/>
      <c r="AE50" s="584"/>
      <c r="AF50" s="492"/>
      <c r="AG50" s="492"/>
      <c r="AH50" s="493"/>
    </row>
    <row r="51" spans="1:34" ht="13.5" customHeight="1">
      <c r="A51" s="6"/>
      <c r="B51" s="6"/>
      <c r="C51" s="6"/>
      <c r="D51" s="5"/>
      <c r="E51" s="543"/>
      <c r="F51" s="543"/>
      <c r="G51" s="543"/>
      <c r="H51" s="543"/>
      <c r="I51" s="543"/>
      <c r="J51" s="543"/>
      <c r="K51" s="543"/>
      <c r="L51" s="543"/>
      <c r="M51" s="543"/>
      <c r="N51" s="543"/>
      <c r="O51" s="543"/>
      <c r="P51" s="543"/>
      <c r="Q51" s="543"/>
      <c r="R51" s="543"/>
      <c r="S51" s="543"/>
      <c r="T51" s="543"/>
      <c r="U51" s="543"/>
      <c r="V51" s="543"/>
      <c r="W51" s="543"/>
      <c r="X51" s="543"/>
      <c r="Y51" s="543"/>
      <c r="Z51" s="543"/>
      <c r="AA51" s="543"/>
      <c r="AB51" s="544"/>
      <c r="AC51" s="544"/>
      <c r="AD51" s="6"/>
      <c r="AE51" s="584"/>
      <c r="AF51" s="492"/>
      <c r="AG51" s="492"/>
      <c r="AH51" s="493"/>
    </row>
    <row r="52" spans="1:34" ht="13.5" customHeight="1">
      <c r="A52" s="6"/>
      <c r="B52" s="6"/>
      <c r="C52" s="6"/>
      <c r="D52" s="5"/>
      <c r="E52" s="545"/>
      <c r="F52" s="545"/>
      <c r="G52" s="545"/>
      <c r="H52" s="545"/>
      <c r="I52" s="545"/>
      <c r="J52" s="545"/>
      <c r="K52" s="545"/>
      <c r="L52" s="545"/>
      <c r="M52" s="545"/>
      <c r="N52" s="545"/>
      <c r="O52" s="545"/>
      <c r="P52" s="545"/>
      <c r="Q52" s="545"/>
      <c r="R52" s="545"/>
      <c r="S52" s="545"/>
      <c r="T52" s="545"/>
      <c r="U52" s="545"/>
      <c r="V52" s="545"/>
      <c r="W52" s="545"/>
      <c r="X52" s="545"/>
      <c r="Y52" s="545"/>
      <c r="Z52" s="545"/>
      <c r="AA52" s="545"/>
      <c r="AB52" s="546"/>
      <c r="AC52" s="546"/>
      <c r="AD52" s="10"/>
      <c r="AE52" s="584"/>
      <c r="AF52" s="492"/>
      <c r="AG52" s="492"/>
      <c r="AH52" s="493"/>
    </row>
    <row r="53" spans="1:34" ht="13.5" customHeight="1">
      <c r="A53" s="6"/>
      <c r="B53" s="6"/>
      <c r="C53" s="6"/>
      <c r="D53" s="5"/>
      <c r="E53" s="6"/>
      <c r="F53" s="6"/>
      <c r="G53" s="6"/>
      <c r="H53" s="6"/>
      <c r="I53" s="6"/>
      <c r="J53" s="6"/>
      <c r="K53" s="6"/>
      <c r="L53" s="6"/>
      <c r="M53" s="6"/>
      <c r="N53" s="6"/>
      <c r="O53" s="6"/>
      <c r="P53" s="6"/>
      <c r="Q53" s="6"/>
      <c r="R53" s="6"/>
      <c r="S53" s="6"/>
      <c r="T53" s="6"/>
      <c r="U53" s="6"/>
      <c r="V53" s="6"/>
      <c r="W53" s="6"/>
      <c r="X53" s="6"/>
      <c r="Y53" s="6"/>
      <c r="Z53" s="6"/>
      <c r="AA53" s="6"/>
      <c r="AB53" s="6"/>
      <c r="AC53" s="6"/>
      <c r="AD53" s="6"/>
      <c r="AE53" s="585"/>
      <c r="AF53" s="586"/>
      <c r="AG53" s="586"/>
      <c r="AH53" s="587"/>
    </row>
    <row r="54" spans="1:34" ht="13.5" customHeight="1">
      <c r="A54" s="6"/>
      <c r="B54" s="6"/>
      <c r="C54" s="6"/>
      <c r="D54" s="5"/>
      <c r="E54" s="6"/>
      <c r="F54" s="6"/>
      <c r="G54" s="6"/>
      <c r="H54" s="6"/>
      <c r="I54" s="6"/>
      <c r="J54" s="6"/>
      <c r="K54" s="6"/>
      <c r="L54" s="6"/>
      <c r="M54" s="6"/>
      <c r="N54" s="6"/>
      <c r="O54" s="6"/>
      <c r="P54" s="6"/>
      <c r="Q54" s="6"/>
      <c r="R54" s="6"/>
      <c r="S54" s="6"/>
      <c r="T54" s="6"/>
      <c r="U54" s="6"/>
      <c r="V54" s="6"/>
      <c r="W54" s="6"/>
      <c r="X54" s="6"/>
      <c r="Y54" s="6"/>
      <c r="Z54" s="547" t="s">
        <v>134</v>
      </c>
      <c r="AA54" s="548"/>
      <c r="AB54" s="548"/>
      <c r="AC54" s="548"/>
      <c r="AD54" s="548"/>
      <c r="AE54" s="548"/>
      <c r="AF54" s="548"/>
      <c r="AG54" s="548"/>
      <c r="AH54" s="549"/>
    </row>
    <row r="55" spans="1:34" ht="13.5" customHeight="1">
      <c r="A55" s="6"/>
      <c r="B55" s="6"/>
      <c r="C55" s="6"/>
      <c r="D55" s="7"/>
      <c r="E55" s="8"/>
      <c r="F55" s="8"/>
      <c r="G55" s="8"/>
      <c r="H55" s="8"/>
      <c r="I55" s="8"/>
      <c r="J55" s="8"/>
      <c r="K55" s="8"/>
      <c r="L55" s="8"/>
      <c r="M55" s="8"/>
      <c r="N55" s="8"/>
      <c r="O55" s="8"/>
      <c r="P55" s="8"/>
      <c r="Q55" s="8"/>
      <c r="R55" s="8"/>
      <c r="S55" s="8"/>
      <c r="T55" s="8"/>
      <c r="U55" s="8"/>
      <c r="V55" s="8"/>
      <c r="W55" s="8"/>
      <c r="X55" s="8"/>
      <c r="Y55" s="8"/>
      <c r="Z55" s="550"/>
      <c r="AA55" s="551"/>
      <c r="AB55" s="551"/>
      <c r="AC55" s="551"/>
      <c r="AD55" s="551"/>
      <c r="AE55" s="551"/>
      <c r="AF55" s="551"/>
      <c r="AG55" s="551"/>
      <c r="AH55" s="552"/>
    </row>
    <row r="56" spans="1:34" ht="13.5" customHeight="1">
      <c r="A56" s="6"/>
      <c r="B56" s="6"/>
      <c r="C56" s="6"/>
      <c r="D56" s="553" t="s">
        <v>557</v>
      </c>
      <c r="E56" s="554"/>
      <c r="F56" s="554"/>
      <c r="G56" s="554"/>
      <c r="H56" s="554"/>
      <c r="I56" s="554"/>
      <c r="J56" s="554"/>
      <c r="K56" s="554"/>
      <c r="L56" s="554"/>
      <c r="M56" s="554"/>
      <c r="N56" s="554"/>
      <c r="O56" s="554"/>
      <c r="P56" s="554"/>
      <c r="Q56" s="554"/>
      <c r="R56" s="554"/>
      <c r="S56" s="554"/>
      <c r="T56" s="554"/>
      <c r="U56" s="554"/>
      <c r="V56" s="554"/>
      <c r="W56" s="554"/>
      <c r="X56" s="554"/>
      <c r="Y56" s="555"/>
      <c r="Z56" s="562" t="str">
        <f>IF(ISBLANK('一括記入シート（最初に記入してください）'!C14),"○○○○○○○",'一括記入シート（最初に記入してください）'!C14)</f>
        <v>○○地区保全会</v>
      </c>
      <c r="AA56" s="563"/>
      <c r="AB56" s="563"/>
      <c r="AC56" s="563"/>
      <c r="AD56" s="563"/>
      <c r="AE56" s="563"/>
      <c r="AF56" s="563"/>
      <c r="AG56" s="563"/>
      <c r="AH56" s="564"/>
    </row>
    <row r="57" spans="1:34" ht="13.5" customHeight="1">
      <c r="A57" s="6"/>
      <c r="B57" s="6"/>
      <c r="C57" s="6"/>
      <c r="D57" s="556"/>
      <c r="E57" s="557"/>
      <c r="F57" s="557"/>
      <c r="G57" s="557"/>
      <c r="H57" s="557"/>
      <c r="I57" s="557"/>
      <c r="J57" s="557"/>
      <c r="K57" s="557"/>
      <c r="L57" s="557"/>
      <c r="M57" s="557"/>
      <c r="N57" s="557"/>
      <c r="O57" s="557"/>
      <c r="P57" s="557"/>
      <c r="Q57" s="557"/>
      <c r="R57" s="557"/>
      <c r="S57" s="557"/>
      <c r="T57" s="557"/>
      <c r="U57" s="557"/>
      <c r="V57" s="557"/>
      <c r="W57" s="557"/>
      <c r="X57" s="557"/>
      <c r="Y57" s="558"/>
      <c r="Z57" s="565"/>
      <c r="AA57" s="495"/>
      <c r="AB57" s="495"/>
      <c r="AC57" s="495"/>
      <c r="AD57" s="495"/>
      <c r="AE57" s="495"/>
      <c r="AF57" s="495"/>
      <c r="AG57" s="495"/>
      <c r="AH57" s="496"/>
    </row>
    <row r="58" spans="1:34" ht="13.5" customHeight="1">
      <c r="A58" s="6"/>
      <c r="B58" s="6"/>
      <c r="C58" s="6"/>
      <c r="D58" s="556"/>
      <c r="E58" s="557"/>
      <c r="F58" s="557"/>
      <c r="G58" s="557"/>
      <c r="H58" s="557"/>
      <c r="I58" s="557"/>
      <c r="J58" s="557"/>
      <c r="K58" s="557"/>
      <c r="L58" s="557"/>
      <c r="M58" s="557"/>
      <c r="N58" s="557"/>
      <c r="O58" s="557"/>
      <c r="P58" s="557"/>
      <c r="Q58" s="557"/>
      <c r="R58" s="557"/>
      <c r="S58" s="557"/>
      <c r="T58" s="557"/>
      <c r="U58" s="557"/>
      <c r="V58" s="557"/>
      <c r="W58" s="557"/>
      <c r="X58" s="557"/>
      <c r="Y58" s="558"/>
      <c r="Z58" s="565"/>
      <c r="AA58" s="495"/>
      <c r="AB58" s="495"/>
      <c r="AC58" s="495"/>
      <c r="AD58" s="495"/>
      <c r="AE58" s="495"/>
      <c r="AF58" s="495"/>
      <c r="AG58" s="495"/>
      <c r="AH58" s="496"/>
    </row>
    <row r="59" spans="1:34" ht="13.5" customHeight="1">
      <c r="A59" s="6"/>
      <c r="B59" s="6"/>
      <c r="C59" s="6"/>
      <c r="D59" s="556"/>
      <c r="E59" s="557"/>
      <c r="F59" s="557"/>
      <c r="G59" s="557"/>
      <c r="H59" s="557"/>
      <c r="I59" s="557"/>
      <c r="J59" s="557"/>
      <c r="K59" s="557"/>
      <c r="L59" s="557"/>
      <c r="M59" s="557"/>
      <c r="N59" s="557"/>
      <c r="O59" s="557"/>
      <c r="P59" s="557"/>
      <c r="Q59" s="557"/>
      <c r="R59" s="557"/>
      <c r="S59" s="557"/>
      <c r="T59" s="557"/>
      <c r="U59" s="557"/>
      <c r="V59" s="557"/>
      <c r="W59" s="557"/>
      <c r="X59" s="557"/>
      <c r="Y59" s="558"/>
      <c r="Z59" s="565"/>
      <c r="AA59" s="495"/>
      <c r="AB59" s="495"/>
      <c r="AC59" s="495"/>
      <c r="AD59" s="495"/>
      <c r="AE59" s="495"/>
      <c r="AF59" s="495"/>
      <c r="AG59" s="495"/>
      <c r="AH59" s="496"/>
    </row>
    <row r="60" spans="1:34" ht="13.5" customHeight="1">
      <c r="A60" s="6"/>
      <c r="B60" s="6"/>
      <c r="C60" s="6"/>
      <c r="D60" s="559"/>
      <c r="E60" s="560"/>
      <c r="F60" s="560"/>
      <c r="G60" s="560"/>
      <c r="H60" s="560"/>
      <c r="I60" s="560"/>
      <c r="J60" s="560"/>
      <c r="K60" s="560"/>
      <c r="L60" s="560"/>
      <c r="M60" s="560"/>
      <c r="N60" s="560"/>
      <c r="O60" s="560"/>
      <c r="P60" s="560"/>
      <c r="Q60" s="560"/>
      <c r="R60" s="560"/>
      <c r="S60" s="560"/>
      <c r="T60" s="560"/>
      <c r="U60" s="560"/>
      <c r="V60" s="560"/>
      <c r="W60" s="560"/>
      <c r="X60" s="560"/>
      <c r="Y60" s="561"/>
      <c r="Z60" s="566"/>
      <c r="AA60" s="567"/>
      <c r="AB60" s="567"/>
      <c r="AC60" s="567"/>
      <c r="AD60" s="567"/>
      <c r="AE60" s="567"/>
      <c r="AF60" s="567"/>
      <c r="AG60" s="567"/>
      <c r="AH60" s="568"/>
    </row>
  </sheetData>
  <sheetProtection/>
  <mergeCells count="49">
    <mergeCell ref="Z54:AH55"/>
    <mergeCell ref="D56:Y60"/>
    <mergeCell ref="Z56:AH60"/>
    <mergeCell ref="E37:O38"/>
    <mergeCell ref="P37:AG38"/>
    <mergeCell ref="E41:Q43"/>
    <mergeCell ref="E44:AC46"/>
    <mergeCell ref="AE46:AH48"/>
    <mergeCell ref="E47:AC49"/>
    <mergeCell ref="AE49:AH53"/>
    <mergeCell ref="E50:AC52"/>
    <mergeCell ref="E31:O32"/>
    <mergeCell ref="P31:AG32"/>
    <mergeCell ref="E33:O34"/>
    <mergeCell ref="P33:AG34"/>
    <mergeCell ref="E35:O36"/>
    <mergeCell ref="P35:AG36"/>
    <mergeCell ref="E25:O27"/>
    <mergeCell ref="Q26:W26"/>
    <mergeCell ref="X26:AD26"/>
    <mergeCell ref="E28:O28"/>
    <mergeCell ref="P28:AG28"/>
    <mergeCell ref="E29:O30"/>
    <mergeCell ref="P29:AG30"/>
    <mergeCell ref="D21:G24"/>
    <mergeCell ref="H21:K24"/>
    <mergeCell ref="L21:P24"/>
    <mergeCell ref="Q21:T24"/>
    <mergeCell ref="U21:Y24"/>
    <mergeCell ref="Z21:AD24"/>
    <mergeCell ref="D13:I16"/>
    <mergeCell ref="J13:S16"/>
    <mergeCell ref="T13:AD16"/>
    <mergeCell ref="D17:G20"/>
    <mergeCell ref="H17:K20"/>
    <mergeCell ref="L17:P20"/>
    <mergeCell ref="Q17:T20"/>
    <mergeCell ref="Z17:AD20"/>
    <mergeCell ref="U18:Y18"/>
    <mergeCell ref="U19:Y19"/>
    <mergeCell ref="D1:AH2"/>
    <mergeCell ref="D3:AH4"/>
    <mergeCell ref="D5:I8"/>
    <mergeCell ref="J5:O8"/>
    <mergeCell ref="P5:T8"/>
    <mergeCell ref="U5:AD8"/>
    <mergeCell ref="AE5:AH12"/>
    <mergeCell ref="D9:I12"/>
    <mergeCell ref="J9:AD12"/>
  </mergeCell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B1:P36"/>
  <sheetViews>
    <sheetView zoomScalePageLayoutView="0" workbookViewId="0" topLeftCell="A1">
      <selection activeCell="W14" sqref="W14"/>
    </sheetView>
  </sheetViews>
  <sheetFormatPr defaultColWidth="9.00390625" defaultRowHeight="13.5"/>
  <cols>
    <col min="1" max="1" width="7.375" style="0" customWidth="1"/>
    <col min="2" max="2" width="7.125" style="0" customWidth="1"/>
    <col min="3" max="16" width="8.875" style="0" customWidth="1"/>
  </cols>
  <sheetData>
    <row r="1" spans="2:16" ht="15.75" customHeight="1">
      <c r="B1" s="92"/>
      <c r="C1" s="93"/>
      <c r="D1" s="93"/>
      <c r="E1" s="93"/>
      <c r="F1" s="93"/>
      <c r="G1" s="93"/>
      <c r="H1" s="93"/>
      <c r="I1" s="93"/>
      <c r="J1" s="93"/>
      <c r="K1" s="93"/>
      <c r="L1" s="93"/>
      <c r="M1" s="93"/>
      <c r="N1" s="93"/>
      <c r="O1" s="93"/>
      <c r="P1" s="94"/>
    </row>
    <row r="2" spans="2:16" ht="15.75" customHeight="1">
      <c r="B2" s="95"/>
      <c r="C2" s="48"/>
      <c r="D2" s="48"/>
      <c r="E2" s="48"/>
      <c r="F2" s="48"/>
      <c r="G2" s="48"/>
      <c r="H2" s="48"/>
      <c r="I2" s="48"/>
      <c r="J2" s="48"/>
      <c r="K2" s="48"/>
      <c r="L2" s="48"/>
      <c r="M2" s="48"/>
      <c r="N2" s="48"/>
      <c r="O2" s="48"/>
      <c r="P2" s="96"/>
    </row>
    <row r="3" spans="2:16" ht="15.75" customHeight="1">
      <c r="B3" s="95"/>
      <c r="C3" s="527" t="str">
        <f>IF(ISBLANK('一括記入シート（最初に記入してください）'!C13),"令和○○年度",'一括記入シート（最初に記入してください）'!C13)</f>
        <v>令和○○年度</v>
      </c>
      <c r="D3" s="527"/>
      <c r="E3" s="527"/>
      <c r="F3" s="527"/>
      <c r="G3" s="527"/>
      <c r="H3" s="527"/>
      <c r="I3" s="527"/>
      <c r="J3" s="527"/>
      <c r="K3" s="527"/>
      <c r="L3" s="527"/>
      <c r="M3" s="48"/>
      <c r="N3" s="48"/>
      <c r="O3" s="48"/>
      <c r="P3" s="96"/>
    </row>
    <row r="4" spans="2:16" ht="15.75" customHeight="1">
      <c r="B4" s="95"/>
      <c r="C4" s="48"/>
      <c r="D4" s="48"/>
      <c r="E4" s="48"/>
      <c r="F4" s="48"/>
      <c r="G4" s="48"/>
      <c r="H4" s="48"/>
      <c r="I4" s="48"/>
      <c r="J4" s="48"/>
      <c r="K4" s="48"/>
      <c r="L4" s="48"/>
      <c r="M4" s="48"/>
      <c r="N4" s="48"/>
      <c r="O4" s="48"/>
      <c r="P4" s="96"/>
    </row>
    <row r="5" spans="2:16" ht="15.75" customHeight="1">
      <c r="B5" s="95"/>
      <c r="C5" s="588" t="s">
        <v>480</v>
      </c>
      <c r="D5" s="588"/>
      <c r="E5" s="588"/>
      <c r="F5" s="588"/>
      <c r="G5" s="588"/>
      <c r="H5" s="588"/>
      <c r="I5" s="588"/>
      <c r="J5" s="588"/>
      <c r="K5" s="588"/>
      <c r="L5" s="588"/>
      <c r="M5" s="48"/>
      <c r="N5" s="48"/>
      <c r="O5" s="48"/>
      <c r="P5" s="96"/>
    </row>
    <row r="6" spans="2:16" ht="15.75" customHeight="1">
      <c r="B6" s="95"/>
      <c r="C6" s="48"/>
      <c r="D6" s="48"/>
      <c r="E6" s="48"/>
      <c r="F6" s="48"/>
      <c r="G6" s="48"/>
      <c r="H6" s="48"/>
      <c r="I6" s="48"/>
      <c r="J6" s="48"/>
      <c r="K6" s="48"/>
      <c r="L6" s="48"/>
      <c r="M6" s="48"/>
      <c r="N6" s="48"/>
      <c r="O6" s="48"/>
      <c r="P6" s="96"/>
    </row>
    <row r="7" spans="2:16" ht="15.75" customHeight="1">
      <c r="B7" s="95"/>
      <c r="C7" s="527" t="str">
        <f>IF(ISBLANK('一括記入シート（最初に記入してください）'!C14),"○○地区保全会",'一括記入シート（最初に記入してください）'!C14)</f>
        <v>○○地区保全会</v>
      </c>
      <c r="D7" s="527"/>
      <c r="E7" s="527"/>
      <c r="F7" s="527"/>
      <c r="G7" s="527" t="str">
        <f>IF(ISBLANK('一括記入シート（最初に記入してください）'!C25),"○○水路工事",'一括記入シート（最初に記入してください）'!C25)</f>
        <v>○○水路工事</v>
      </c>
      <c r="H7" s="527"/>
      <c r="I7" s="527"/>
      <c r="J7" s="527"/>
      <c r="K7" s="527"/>
      <c r="L7" s="527"/>
      <c r="M7" s="48"/>
      <c r="N7" s="48"/>
      <c r="O7" s="48"/>
      <c r="P7" s="96"/>
    </row>
    <row r="8" spans="2:16" ht="15.75" customHeight="1">
      <c r="B8" s="95"/>
      <c r="C8" s="48"/>
      <c r="D8" s="48"/>
      <c r="E8" s="48"/>
      <c r="F8" s="48"/>
      <c r="G8" s="48"/>
      <c r="H8" s="48"/>
      <c r="I8" s="48"/>
      <c r="J8" s="48"/>
      <c r="K8" s="48"/>
      <c r="L8" s="48"/>
      <c r="M8" s="48"/>
      <c r="N8" s="48"/>
      <c r="O8" s="48"/>
      <c r="P8" s="96"/>
    </row>
    <row r="9" spans="2:16" ht="15.75" customHeight="1">
      <c r="B9" s="95"/>
      <c r="C9" s="527" t="s">
        <v>135</v>
      </c>
      <c r="D9" s="527"/>
      <c r="E9" s="527"/>
      <c r="F9" s="527"/>
      <c r="G9" s="48"/>
      <c r="H9" s="48"/>
      <c r="I9" s="48"/>
      <c r="J9" s="48"/>
      <c r="K9" s="48"/>
      <c r="L9" s="48"/>
      <c r="M9" s="48"/>
      <c r="N9" s="48"/>
      <c r="O9" s="48"/>
      <c r="P9" s="96"/>
    </row>
    <row r="10" spans="2:16" ht="15.75" customHeight="1">
      <c r="B10" s="95"/>
      <c r="G10" s="48"/>
      <c r="H10" s="48"/>
      <c r="I10" s="48"/>
      <c r="J10" s="48"/>
      <c r="K10" s="48"/>
      <c r="L10" s="48"/>
      <c r="M10" s="48"/>
      <c r="N10" s="48"/>
      <c r="O10" s="48"/>
      <c r="P10" s="96"/>
    </row>
    <row r="11" spans="2:16" ht="15.75" customHeight="1">
      <c r="B11" s="95"/>
      <c r="C11" s="135" t="s">
        <v>136</v>
      </c>
      <c r="D11" s="527" t="str">
        <f>IF(ISBLANK('一括記入シート（最初に記入してください）'!C24),"○○市○○　○○地区",'一括記入シート（最初に記入してください）'!C24)</f>
        <v>○○市 ○○</v>
      </c>
      <c r="E11" s="452"/>
      <c r="F11" s="452"/>
      <c r="G11" s="452"/>
      <c r="N11" s="48"/>
      <c r="O11" s="48"/>
      <c r="P11" s="96"/>
    </row>
    <row r="12" spans="2:16" ht="15.75" customHeight="1">
      <c r="B12" s="95"/>
      <c r="C12" s="48"/>
      <c r="D12" s="48"/>
      <c r="E12" s="48"/>
      <c r="F12" s="48"/>
      <c r="G12" s="48"/>
      <c r="H12" s="48"/>
      <c r="I12" s="48"/>
      <c r="J12" s="48"/>
      <c r="K12" s="48"/>
      <c r="L12" s="48"/>
      <c r="M12" s="48"/>
      <c r="N12" s="48"/>
      <c r="O12" s="48"/>
      <c r="P12" s="96"/>
    </row>
    <row r="13" spans="2:16" ht="15.75" customHeight="1">
      <c r="B13" s="95"/>
      <c r="C13" s="135" t="s">
        <v>123</v>
      </c>
      <c r="D13" s="589" t="str">
        <f>IF(ISBLANK('一括記入シート（最初に記入してください）'!C14),"○○地区保全会",'一括記入シート（最初に記入してください）'!C14)</f>
        <v>○○地区保全会</v>
      </c>
      <c r="E13" s="589"/>
      <c r="F13" s="589"/>
      <c r="G13" s="589"/>
      <c r="H13" s="48"/>
      <c r="I13" s="48"/>
      <c r="J13" s="48"/>
      <c r="K13" s="48"/>
      <c r="L13" s="48"/>
      <c r="M13" s="48"/>
      <c r="N13" s="48"/>
      <c r="O13" s="48"/>
      <c r="P13" s="96"/>
    </row>
    <row r="14" spans="2:16" ht="15.75" customHeight="1">
      <c r="B14" s="95"/>
      <c r="C14" s="48"/>
      <c r="D14" s="48"/>
      <c r="E14" s="48"/>
      <c r="F14" s="48"/>
      <c r="G14" s="48"/>
      <c r="H14" s="48"/>
      <c r="I14" s="48"/>
      <c r="J14" s="48"/>
      <c r="K14" s="48"/>
      <c r="L14" s="48"/>
      <c r="M14" s="48"/>
      <c r="N14" s="48"/>
      <c r="O14" s="48"/>
      <c r="P14" s="96"/>
    </row>
    <row r="15" spans="2:16" ht="15.75" customHeight="1">
      <c r="B15" s="95"/>
      <c r="C15" s="48"/>
      <c r="D15" s="48"/>
      <c r="E15" s="48"/>
      <c r="F15" s="48"/>
      <c r="G15" s="48"/>
      <c r="H15" s="48"/>
      <c r="I15" s="48"/>
      <c r="J15" s="48"/>
      <c r="K15" s="48"/>
      <c r="L15" s="48"/>
      <c r="M15" s="48"/>
      <c r="N15" s="48"/>
      <c r="O15" s="48"/>
      <c r="P15" s="96"/>
    </row>
    <row r="16" spans="2:16" ht="15.75" customHeight="1">
      <c r="B16" s="95"/>
      <c r="C16" s="48"/>
      <c r="D16" s="48"/>
      <c r="E16" s="48"/>
      <c r="F16" s="48"/>
      <c r="G16" s="48"/>
      <c r="H16" s="48"/>
      <c r="I16" s="48"/>
      <c r="J16" s="48"/>
      <c r="K16" s="48"/>
      <c r="L16" s="48"/>
      <c r="M16" s="48"/>
      <c r="N16" s="48"/>
      <c r="O16" s="48"/>
      <c r="P16" s="96"/>
    </row>
    <row r="17" spans="2:16" ht="15.75" customHeight="1">
      <c r="B17" s="95"/>
      <c r="C17" s="48"/>
      <c r="D17" s="48"/>
      <c r="E17" s="48"/>
      <c r="F17" s="48"/>
      <c r="G17" s="48"/>
      <c r="H17" s="48"/>
      <c r="I17" s="48"/>
      <c r="J17" s="48"/>
      <c r="K17" s="48"/>
      <c r="L17" s="48"/>
      <c r="M17" s="48"/>
      <c r="N17" s="48"/>
      <c r="O17" s="48"/>
      <c r="P17" s="96"/>
    </row>
    <row r="18" spans="2:16" ht="15.75" customHeight="1">
      <c r="B18" s="95"/>
      <c r="C18" s="48"/>
      <c r="D18" s="48"/>
      <c r="E18" s="48"/>
      <c r="F18" s="48"/>
      <c r="G18" s="48"/>
      <c r="H18" s="48"/>
      <c r="I18" s="48"/>
      <c r="J18" s="48"/>
      <c r="K18" s="48"/>
      <c r="L18" s="48"/>
      <c r="M18" s="48"/>
      <c r="N18" s="48"/>
      <c r="O18" s="48"/>
      <c r="P18" s="96"/>
    </row>
    <row r="19" spans="2:16" ht="15.75" customHeight="1" thickBot="1">
      <c r="B19" s="95"/>
      <c r="C19" s="48"/>
      <c r="D19" s="48"/>
      <c r="E19" s="48"/>
      <c r="F19" s="48"/>
      <c r="G19" s="48"/>
      <c r="H19" s="48"/>
      <c r="I19" s="48"/>
      <c r="J19" s="48"/>
      <c r="K19" s="48"/>
      <c r="L19" s="48"/>
      <c r="M19" s="48"/>
      <c r="N19" s="48"/>
      <c r="O19" s="48"/>
      <c r="P19" s="96"/>
    </row>
    <row r="20" spans="2:16" ht="15.75" customHeight="1">
      <c r="B20" s="92"/>
      <c r="C20" s="93"/>
      <c r="D20" s="93"/>
      <c r="E20" s="93"/>
      <c r="F20" s="93"/>
      <c r="G20" s="93"/>
      <c r="H20" s="93"/>
      <c r="I20" s="93"/>
      <c r="J20" s="93"/>
      <c r="K20" s="93"/>
      <c r="L20" s="93"/>
      <c r="M20" s="93"/>
      <c r="N20" s="93"/>
      <c r="O20" s="93"/>
      <c r="P20" s="94"/>
    </row>
    <row r="21" spans="2:16" ht="15.75" customHeight="1">
      <c r="B21" s="95"/>
      <c r="C21" s="48"/>
      <c r="D21" s="48"/>
      <c r="E21" s="48"/>
      <c r="F21" s="48"/>
      <c r="G21" s="48"/>
      <c r="H21" s="48"/>
      <c r="I21" s="48"/>
      <c r="J21" s="48"/>
      <c r="K21" s="48"/>
      <c r="L21" s="48"/>
      <c r="M21" s="48"/>
      <c r="N21" s="48"/>
      <c r="O21" s="48"/>
      <c r="P21" s="96"/>
    </row>
    <row r="22" spans="2:16" ht="15.75" customHeight="1">
      <c r="B22" s="95"/>
      <c r="C22" s="48" t="s">
        <v>137</v>
      </c>
      <c r="D22" s="48"/>
      <c r="E22" s="48"/>
      <c r="F22" s="48"/>
      <c r="G22" s="48"/>
      <c r="H22" s="48"/>
      <c r="I22" s="57"/>
      <c r="J22" s="48"/>
      <c r="K22" s="142" t="s">
        <v>41</v>
      </c>
      <c r="L22" s="142" t="s">
        <v>138</v>
      </c>
      <c r="M22" s="142" t="s">
        <v>139</v>
      </c>
      <c r="N22" s="142" t="s">
        <v>140</v>
      </c>
      <c r="O22" s="142" t="s">
        <v>134</v>
      </c>
      <c r="P22" s="96"/>
    </row>
    <row r="23" spans="2:16" ht="15.75" customHeight="1">
      <c r="B23" s="95"/>
      <c r="C23" s="48"/>
      <c r="D23" s="48"/>
      <c r="E23" s="48"/>
      <c r="F23" s="48"/>
      <c r="G23" s="48"/>
      <c r="H23" s="48"/>
      <c r="I23" s="48"/>
      <c r="J23" s="48"/>
      <c r="K23" s="590"/>
      <c r="L23" s="590"/>
      <c r="M23" s="590"/>
      <c r="N23" s="590"/>
      <c r="O23" s="590"/>
      <c r="P23" s="96"/>
    </row>
    <row r="24" spans="2:16" ht="15.75" customHeight="1">
      <c r="B24" s="95"/>
      <c r="C24" s="591">
        <f>IF(ISBLANK('一括記入シート（最初に記入してください）'!C54),"",'一括記入シート（最初に記入してください）'!C54)</f>
      </c>
      <c r="D24" s="592"/>
      <c r="E24" s="592"/>
      <c r="F24" s="592"/>
      <c r="G24" s="592"/>
      <c r="H24" s="592"/>
      <c r="I24" s="592"/>
      <c r="J24" s="48"/>
      <c r="K24" s="590"/>
      <c r="L24" s="590"/>
      <c r="M24" s="590"/>
      <c r="N24" s="590"/>
      <c r="O24" s="590"/>
      <c r="P24" s="96"/>
    </row>
    <row r="25" spans="2:16" ht="15.75" customHeight="1">
      <c r="B25" s="95"/>
      <c r="C25" s="593">
        <f>IF(ISBLANK('一括記入シート（最初に記入してください）'!C55),"",'一括記入シート（最初に記入してください）'!C55)</f>
      </c>
      <c r="D25" s="594"/>
      <c r="E25" s="594"/>
      <c r="F25" s="594"/>
      <c r="G25" s="594"/>
      <c r="H25" s="594"/>
      <c r="I25" s="594"/>
      <c r="J25" s="48"/>
      <c r="K25" s="590"/>
      <c r="L25" s="590"/>
      <c r="M25" s="590"/>
      <c r="N25" s="590"/>
      <c r="O25" s="590"/>
      <c r="P25" s="96"/>
    </row>
    <row r="26" spans="2:16" ht="15.75" customHeight="1">
      <c r="B26" s="95"/>
      <c r="C26" s="593">
        <f>IF(ISBLANK('一括記入シート（最初に記入してください）'!C56),"",'一括記入シート（最初に記入してください）'!C56)</f>
      </c>
      <c r="D26" s="594"/>
      <c r="E26" s="594"/>
      <c r="F26" s="594"/>
      <c r="G26" s="594"/>
      <c r="H26" s="594"/>
      <c r="I26" s="594"/>
      <c r="J26" s="48"/>
      <c r="K26" s="590"/>
      <c r="L26" s="590"/>
      <c r="M26" s="590"/>
      <c r="N26" s="590"/>
      <c r="O26" s="590"/>
      <c r="P26" s="96"/>
    </row>
    <row r="27" spans="2:16" ht="15.75" customHeight="1">
      <c r="B27" s="95"/>
      <c r="C27" s="593">
        <f>IF(ISBLANK('一括記入シート（最初に記入してください）'!C57),"",'一括記入シート（最初に記入してください）'!C57)</f>
      </c>
      <c r="D27" s="594"/>
      <c r="E27" s="594"/>
      <c r="F27" s="594"/>
      <c r="G27" s="594"/>
      <c r="H27" s="594"/>
      <c r="I27" s="594"/>
      <c r="J27" s="48"/>
      <c r="K27" s="102" t="s">
        <v>141</v>
      </c>
      <c r="L27" s="48"/>
      <c r="M27" s="48"/>
      <c r="N27" s="48"/>
      <c r="O27" s="48"/>
      <c r="P27" s="96"/>
    </row>
    <row r="28" spans="2:16" ht="15.75" customHeight="1">
      <c r="B28" s="95"/>
      <c r="C28" s="593">
        <f>IF(ISBLANK('一括記入シート（最初に記入してください）'!C58),"",'一括記入シート（最初に記入してください）'!C58)</f>
      </c>
      <c r="D28" s="594"/>
      <c r="E28" s="594"/>
      <c r="F28" s="594"/>
      <c r="G28" s="594"/>
      <c r="H28" s="594"/>
      <c r="I28" s="594"/>
      <c r="J28" s="48"/>
      <c r="K28" s="595" t="s">
        <v>142</v>
      </c>
      <c r="L28" s="595"/>
      <c r="M28" s="308" t="s">
        <v>143</v>
      </c>
      <c r="N28" s="101"/>
      <c r="O28" s="101"/>
      <c r="P28" s="96"/>
    </row>
    <row r="29" spans="2:16" ht="15.75" customHeight="1">
      <c r="B29" s="95"/>
      <c r="C29" s="593">
        <f>IF(ISBLANK('一括記入シート（最初に記入してください）'!C59),"",'一括記入シート（最初に記入してください）'!C59)</f>
      </c>
      <c r="D29" s="594"/>
      <c r="E29" s="594"/>
      <c r="F29" s="594"/>
      <c r="G29" s="594"/>
      <c r="H29" s="594"/>
      <c r="I29" s="594"/>
      <c r="J29" s="48"/>
      <c r="K29" s="595" t="s">
        <v>144</v>
      </c>
      <c r="L29" s="595"/>
      <c r="M29" s="90" t="str">
        <f>IF(ISBLANK('一括記入シート（最初に記入してください）'!C25),"○○工事",'一括記入シート（最初に記入してください）'!C25)</f>
        <v>○○水路工事</v>
      </c>
      <c r="N29" s="101"/>
      <c r="O29" s="101"/>
      <c r="P29" s="96"/>
    </row>
    <row r="30" spans="2:16" ht="15.75" customHeight="1">
      <c r="B30" s="95"/>
      <c r="C30" s="593">
        <f>IF(ISBLANK('一括記入シート（最初に記入してください）'!C60),"",'一括記入シート（最初に記入してください）'!C60)</f>
      </c>
      <c r="D30" s="594"/>
      <c r="E30" s="594"/>
      <c r="F30" s="594"/>
      <c r="G30" s="594"/>
      <c r="H30" s="594"/>
      <c r="I30" s="594"/>
      <c r="J30" s="48"/>
      <c r="K30" s="595" t="s">
        <v>145</v>
      </c>
      <c r="L30" s="595"/>
      <c r="M30" s="309" t="s">
        <v>146</v>
      </c>
      <c r="N30" s="101"/>
      <c r="O30" s="101"/>
      <c r="P30" s="96"/>
    </row>
    <row r="31" spans="2:16" ht="15.75" customHeight="1">
      <c r="B31" s="95"/>
      <c r="C31" s="593">
        <f>IF(ISBLANK('一括記入シート（最初に記入してください）'!C61),"",'一括記入シート（最初に記入してください）'!C61)</f>
      </c>
      <c r="D31" s="594"/>
      <c r="E31" s="594"/>
      <c r="F31" s="594"/>
      <c r="G31" s="594"/>
      <c r="H31" s="594"/>
      <c r="I31" s="594"/>
      <c r="J31" s="48"/>
      <c r="K31" s="595" t="s">
        <v>147</v>
      </c>
      <c r="L31" s="595"/>
      <c r="M31" s="309" t="s">
        <v>148</v>
      </c>
      <c r="N31" s="101"/>
      <c r="O31" s="101"/>
      <c r="P31" s="96"/>
    </row>
    <row r="32" spans="2:16" ht="15.75" customHeight="1">
      <c r="B32" s="95"/>
      <c r="C32" s="593">
        <f>IF(ISBLANK('一括記入シート（最初に記入してください）'!C62),"",'一括記入シート（最初に記入してください）'!C62)</f>
      </c>
      <c r="D32" s="594"/>
      <c r="E32" s="594"/>
      <c r="F32" s="594"/>
      <c r="G32" s="594"/>
      <c r="H32" s="594"/>
      <c r="I32" s="594"/>
      <c r="J32" s="48"/>
      <c r="K32" s="101"/>
      <c r="L32" s="101"/>
      <c r="M32" s="101"/>
      <c r="N32" s="101"/>
      <c r="O32" s="101"/>
      <c r="P32" s="96"/>
    </row>
    <row r="33" spans="2:16" ht="15.75" customHeight="1">
      <c r="B33" s="95"/>
      <c r="C33" s="593">
        <f>IF(ISBLANK('一括記入シート（最初に記入してください）'!C63),"",'一括記入シート（最初に記入してください）'!C63)</f>
      </c>
      <c r="D33" s="594"/>
      <c r="E33" s="594"/>
      <c r="F33" s="594"/>
      <c r="G33" s="594"/>
      <c r="H33" s="594"/>
      <c r="I33" s="594"/>
      <c r="J33" s="48"/>
      <c r="K33" s="101"/>
      <c r="L33" s="101"/>
      <c r="M33" s="101"/>
      <c r="N33" s="101"/>
      <c r="O33" s="101"/>
      <c r="P33" s="96"/>
    </row>
    <row r="34" spans="2:16" ht="15.75" customHeight="1">
      <c r="B34" s="95"/>
      <c r="C34" s="593"/>
      <c r="D34" s="594"/>
      <c r="E34" s="594"/>
      <c r="F34" s="594"/>
      <c r="G34" s="594"/>
      <c r="H34" s="594"/>
      <c r="I34" s="594"/>
      <c r="J34" s="48"/>
      <c r="K34" s="101"/>
      <c r="L34" s="101"/>
      <c r="M34" s="101"/>
      <c r="N34" s="101"/>
      <c r="O34" s="101"/>
      <c r="P34" s="96"/>
    </row>
    <row r="35" spans="2:16" ht="15.75" customHeight="1">
      <c r="B35" s="95"/>
      <c r="C35" s="593"/>
      <c r="D35" s="594"/>
      <c r="E35" s="594"/>
      <c r="F35" s="594"/>
      <c r="G35" s="594"/>
      <c r="H35" s="594"/>
      <c r="I35" s="594"/>
      <c r="J35" s="48"/>
      <c r="K35" s="101"/>
      <c r="L35" s="101"/>
      <c r="M35" s="101"/>
      <c r="N35" s="101"/>
      <c r="O35" s="101"/>
      <c r="P35" s="96"/>
    </row>
    <row r="36" spans="2:16" ht="15.75" customHeight="1" thickBot="1">
      <c r="B36" s="97"/>
      <c r="C36" s="100"/>
      <c r="D36" s="100"/>
      <c r="E36" s="100"/>
      <c r="F36" s="100"/>
      <c r="G36" s="100"/>
      <c r="H36" s="100"/>
      <c r="I36" s="100"/>
      <c r="J36" s="98"/>
      <c r="K36" s="98"/>
      <c r="L36" s="98"/>
      <c r="M36" s="98"/>
      <c r="N36" s="98"/>
      <c r="O36" s="98"/>
      <c r="P36" s="99"/>
    </row>
  </sheetData>
  <sheetProtection/>
  <mergeCells count="28">
    <mergeCell ref="C31:I31"/>
    <mergeCell ref="K31:L31"/>
    <mergeCell ref="C32:I32"/>
    <mergeCell ref="C33:I33"/>
    <mergeCell ref="C34:I34"/>
    <mergeCell ref="C35:I35"/>
    <mergeCell ref="C27:I27"/>
    <mergeCell ref="C28:I28"/>
    <mergeCell ref="K28:L28"/>
    <mergeCell ref="C29:I29"/>
    <mergeCell ref="K29:L29"/>
    <mergeCell ref="C30:I30"/>
    <mergeCell ref="K30:L30"/>
    <mergeCell ref="D13:G13"/>
    <mergeCell ref="K23:K26"/>
    <mergeCell ref="L23:L26"/>
    <mergeCell ref="M23:M26"/>
    <mergeCell ref="N23:N26"/>
    <mergeCell ref="O23:O26"/>
    <mergeCell ref="C24:I24"/>
    <mergeCell ref="C25:I25"/>
    <mergeCell ref="C26:I26"/>
    <mergeCell ref="C3:L3"/>
    <mergeCell ref="C5:L5"/>
    <mergeCell ref="C7:F7"/>
    <mergeCell ref="G7:L7"/>
    <mergeCell ref="C9:F9"/>
    <mergeCell ref="D11:G11"/>
  </mergeCells>
  <printOptions/>
  <pageMargins left="0.31496062992125984" right="0.31496062992125984" top="0.5511811023622047" bottom="0.35433070866141736" header="0.31496062992125984" footer="0.31496062992125984"/>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B1:AL58"/>
  <sheetViews>
    <sheetView zoomScalePageLayoutView="0" workbookViewId="0" topLeftCell="A1">
      <selection activeCell="K18" sqref="K18:Y19"/>
    </sheetView>
  </sheetViews>
  <sheetFormatPr defaultColWidth="9.00390625" defaultRowHeight="13.5"/>
  <cols>
    <col min="1" max="1" width="3.625" style="0" customWidth="1"/>
    <col min="2" max="38" width="2.50390625" style="0" customWidth="1"/>
  </cols>
  <sheetData>
    <row r="1" ht="13.5" customHeight="1">
      <c r="AL1" s="39" t="s">
        <v>447</v>
      </c>
    </row>
    <row r="2" spans="2:38" ht="13.5" customHeight="1">
      <c r="B2" s="596" t="s">
        <v>149</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row>
    <row r="3" spans="2:38" ht="13.5" customHeight="1">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row>
    <row r="4" spans="2:38"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2:38" ht="13.5" customHeight="1">
      <c r="B5" s="597" t="s">
        <v>150</v>
      </c>
      <c r="C5" s="597"/>
      <c r="D5" s="597"/>
      <c r="E5" s="597"/>
      <c r="F5" s="597"/>
      <c r="G5" s="597"/>
      <c r="H5" s="598" t="str">
        <f>IF(ISBLANK('一括記入シート（最初に記入してください）'!C15),"○○地区保全会",'一括記入シート（最初に記入してください）'!C15)</f>
        <v>会長</v>
      </c>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1"/>
    </row>
    <row r="6" spans="2:38" ht="13.5" customHeight="1">
      <c r="B6" s="597"/>
      <c r="C6" s="597"/>
      <c r="D6" s="597"/>
      <c r="E6" s="597"/>
      <c r="F6" s="597"/>
      <c r="G6" s="597"/>
      <c r="H6" s="13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84"/>
    </row>
    <row r="7" spans="2:38" ht="13.5" customHeight="1">
      <c r="B7" s="597"/>
      <c r="C7" s="597"/>
      <c r="D7" s="597"/>
      <c r="E7" s="597"/>
      <c r="F7" s="597"/>
      <c r="G7" s="597"/>
      <c r="H7" s="599" t="s">
        <v>115</v>
      </c>
      <c r="I7" s="600"/>
      <c r="J7" s="601" t="str">
        <f>IF(ISBLANK('一括記入シート（最初に記入してください）'!C39),"",'一括記入シート（最初に記入してください）'!C39)</f>
        <v>事務局長</v>
      </c>
      <c r="K7" s="601"/>
      <c r="L7" s="601"/>
      <c r="M7" s="601"/>
      <c r="N7" s="601"/>
      <c r="O7" s="91"/>
      <c r="P7" s="91"/>
      <c r="Q7" s="600" t="s">
        <v>117</v>
      </c>
      <c r="R7" s="600"/>
      <c r="S7" s="601" t="str">
        <f>IF(ISBLANK('一括記入シート（最初に記入してください）'!C40),"○○ ○○",'一括記入シート（最初に記入してください）'!C40)</f>
        <v>○○ ○○</v>
      </c>
      <c r="T7" s="601"/>
      <c r="U7" s="601"/>
      <c r="V7" s="601"/>
      <c r="W7" s="601"/>
      <c r="X7" s="601"/>
      <c r="Y7" s="601"/>
      <c r="Z7" s="601"/>
      <c r="AA7" s="601"/>
      <c r="AB7" s="601"/>
      <c r="AC7" s="91"/>
      <c r="AD7" s="91"/>
      <c r="AE7" s="91"/>
      <c r="AF7" s="91"/>
      <c r="AG7" s="91"/>
      <c r="AH7" s="91"/>
      <c r="AI7" s="91"/>
      <c r="AJ7" s="91"/>
      <c r="AK7" s="91"/>
      <c r="AL7" s="134"/>
    </row>
    <row r="8" spans="2:38" ht="13.5" customHeight="1">
      <c r="B8" s="597" t="s">
        <v>151</v>
      </c>
      <c r="C8" s="597"/>
      <c r="D8" s="597"/>
      <c r="E8" s="597"/>
      <c r="F8" s="597"/>
      <c r="G8" s="597"/>
      <c r="H8" s="602" t="s">
        <v>558</v>
      </c>
      <c r="I8" s="603"/>
      <c r="J8" s="604" t="s">
        <v>579</v>
      </c>
      <c r="K8" s="604"/>
      <c r="L8" s="141" t="s">
        <v>90</v>
      </c>
      <c r="M8" s="604"/>
      <c r="N8" s="604"/>
      <c r="O8" s="141" t="s">
        <v>91</v>
      </c>
      <c r="P8" s="604"/>
      <c r="Q8" s="604"/>
      <c r="R8" s="132" t="s">
        <v>92</v>
      </c>
      <c r="S8" s="597" t="s">
        <v>327</v>
      </c>
      <c r="T8" s="597"/>
      <c r="U8" s="597"/>
      <c r="V8" s="597"/>
      <c r="W8" s="597"/>
      <c r="X8" s="597"/>
      <c r="Y8" s="602" t="s">
        <v>558</v>
      </c>
      <c r="Z8" s="604"/>
      <c r="AA8" s="604" t="s">
        <v>49</v>
      </c>
      <c r="AB8" s="604"/>
      <c r="AC8" s="141" t="s">
        <v>90</v>
      </c>
      <c r="AD8" s="604"/>
      <c r="AE8" s="604"/>
      <c r="AF8" s="141" t="s">
        <v>91</v>
      </c>
      <c r="AG8" s="604"/>
      <c r="AH8" s="604"/>
      <c r="AI8" s="132" t="s">
        <v>92</v>
      </c>
      <c r="AJ8" s="605"/>
      <c r="AK8" s="590"/>
      <c r="AL8" s="590"/>
    </row>
    <row r="9" spans="2:38" ht="13.5" customHeight="1">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2:38" ht="13.5" customHeight="1">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2:38" ht="13.5" customHeight="1">
      <c r="B11" s="606" t="s">
        <v>328</v>
      </c>
      <c r="C11" s="606"/>
      <c r="D11" s="607" t="str">
        <f>IF(ISBLANK('一括記入シート（最初に記入してください）'!C42),"会長",'一括記入シート（最初に記入してください）'!C42)</f>
        <v>副会長</v>
      </c>
      <c r="E11" s="608"/>
      <c r="F11" s="609"/>
      <c r="G11" s="607" t="str">
        <f>IF(ISBLANK('一括記入シート（最初に記入してください）'!C43),"副会長",'一括記入シート（最初に記入してください）'!C43)</f>
        <v>副会長</v>
      </c>
      <c r="H11" s="608"/>
      <c r="I11" s="609"/>
      <c r="J11" s="607" t="str">
        <f>IF(ISBLANK('一括記入シート（最初に記入してください）'!C44),"副会長",'一括記入シート（最初に記入してください）'!C44)</f>
        <v>事務局長</v>
      </c>
      <c r="K11" s="608"/>
      <c r="L11" s="609"/>
      <c r="M11" s="607" t="str">
        <f>IF(ISBLANK('一括記入シート（最初に記入してください）'!C45),"事務局長",'一括記入シート（最初に記入してください）'!C45)</f>
        <v>事務局</v>
      </c>
      <c r="N11" s="608"/>
      <c r="O11" s="609"/>
      <c r="P11" s="607" t="str">
        <f>IF(ISBLANK('一括記入シート（最初に記入してください）'!C46),"事務局",'一括記入シート（最初に記入してください）'!C46)</f>
        <v>　会計</v>
      </c>
      <c r="Q11" s="608"/>
      <c r="R11" s="609"/>
      <c r="S11" s="607">
        <f>IF(ISBLANK('一括記入シート（最初に記入してください）'!C47),"",'一括記入シート（最初に記入してください）'!C47)</f>
      </c>
      <c r="T11" s="608"/>
      <c r="U11" s="609"/>
      <c r="V11" s="607">
        <f>IF(ISBLANK('一括記入シート（最初に記入してください）'!C48),"",'一括記入シート（最初に記入してください）'!C48)</f>
      </c>
      <c r="W11" s="608"/>
      <c r="X11" s="609"/>
      <c r="Y11" s="607">
        <f>IF(ISBLANK('一括記入シート（最初に記入してください）'!C49),"",'一括記入シート（最初に記入してください）'!C49)</f>
      </c>
      <c r="Z11" s="608"/>
      <c r="AA11" s="609"/>
      <c r="AB11" s="607" t="str">
        <f>IF(ISBLANK('一括記入シート（最初に記入してください）'!C50),"",'一括記入シート（最初に記入してください）'!C50)</f>
        <v>担当者</v>
      </c>
      <c r="AC11" s="608"/>
      <c r="AD11" s="609"/>
      <c r="AE11" s="607"/>
      <c r="AF11" s="608"/>
      <c r="AG11" s="609"/>
      <c r="AH11" s="607"/>
      <c r="AI11" s="608"/>
      <c r="AJ11" s="609"/>
      <c r="AK11" s="32"/>
      <c r="AL11" s="32"/>
    </row>
    <row r="12" spans="2:38" ht="13.5" customHeight="1">
      <c r="B12" s="606"/>
      <c r="C12" s="606"/>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37"/>
      <c r="AL12" s="37"/>
    </row>
    <row r="13" spans="2:38" ht="13.5" customHeight="1">
      <c r="B13" s="606"/>
      <c r="C13" s="606"/>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37"/>
      <c r="AL13" s="37"/>
    </row>
    <row r="14" spans="2:38" ht="13.5" customHeight="1">
      <c r="B14" s="606"/>
      <c r="C14" s="606"/>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37"/>
      <c r="AL14" s="37"/>
    </row>
    <row r="15" spans="2:38" ht="13.5" customHeight="1">
      <c r="B15" s="606"/>
      <c r="C15" s="606"/>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37"/>
      <c r="AL15" s="37"/>
    </row>
    <row r="16" spans="2:38" ht="13.5" customHeight="1">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row>
    <row r="17" spans="2:38" ht="13.5" customHeight="1">
      <c r="B17" s="601" t="s">
        <v>152</v>
      </c>
      <c r="C17" s="601"/>
      <c r="D17" s="601"/>
      <c r="E17" s="601"/>
      <c r="F17" s="601"/>
      <c r="G17" s="601"/>
      <c r="H17" s="601"/>
      <c r="I17" s="601"/>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row>
    <row r="18" spans="2:38" ht="13.5" customHeight="1">
      <c r="B18" s="610" t="s">
        <v>153</v>
      </c>
      <c r="C18" s="610"/>
      <c r="D18" s="610"/>
      <c r="E18" s="610"/>
      <c r="F18" s="610"/>
      <c r="G18" s="610"/>
      <c r="H18" s="610"/>
      <c r="I18" s="610"/>
      <c r="J18" s="610"/>
      <c r="K18" s="611">
        <f>IF(ISBLANK('一括記入シート（最初に記入してください）'!D51),"",'一括記入シート（最初に記入してください）'!D51)</f>
      </c>
      <c r="L18" s="611"/>
      <c r="M18" s="611"/>
      <c r="N18" s="611"/>
      <c r="O18" s="611"/>
      <c r="P18" s="611"/>
      <c r="Q18" s="611"/>
      <c r="R18" s="611"/>
      <c r="S18" s="611"/>
      <c r="T18" s="611"/>
      <c r="U18" s="611"/>
      <c r="V18" s="611"/>
      <c r="W18" s="611"/>
      <c r="X18" s="611"/>
      <c r="Y18" s="611"/>
      <c r="Z18" s="598" t="s">
        <v>154</v>
      </c>
      <c r="AA18" s="612"/>
      <c r="AB18" s="612"/>
      <c r="AC18" s="612"/>
      <c r="AD18" s="613"/>
      <c r="AE18" s="616">
        <f>IF(ISBLANK('一括記入シート（最初に記入してください）'!C18),"",'一括記入シート（最初に記入してください）'!C18)</f>
      </c>
      <c r="AF18" s="616"/>
      <c r="AG18" s="616"/>
      <c r="AH18" s="616"/>
      <c r="AI18" s="616"/>
      <c r="AJ18" s="616"/>
      <c r="AK18" s="616"/>
      <c r="AL18" s="616"/>
    </row>
    <row r="19" spans="2:38" ht="13.5" customHeight="1">
      <c r="B19" s="610"/>
      <c r="C19" s="610"/>
      <c r="D19" s="610"/>
      <c r="E19" s="610"/>
      <c r="F19" s="610"/>
      <c r="G19" s="610"/>
      <c r="H19" s="610"/>
      <c r="I19" s="610"/>
      <c r="J19" s="610"/>
      <c r="K19" s="611"/>
      <c r="L19" s="611"/>
      <c r="M19" s="611"/>
      <c r="N19" s="611"/>
      <c r="O19" s="611"/>
      <c r="P19" s="611"/>
      <c r="Q19" s="611"/>
      <c r="R19" s="611"/>
      <c r="S19" s="611"/>
      <c r="T19" s="611"/>
      <c r="U19" s="611"/>
      <c r="V19" s="611"/>
      <c r="W19" s="611"/>
      <c r="X19" s="611"/>
      <c r="Y19" s="611"/>
      <c r="Z19" s="614"/>
      <c r="AA19" s="592"/>
      <c r="AB19" s="592"/>
      <c r="AC19" s="592"/>
      <c r="AD19" s="615"/>
      <c r="AE19" s="616"/>
      <c r="AF19" s="616"/>
      <c r="AG19" s="616"/>
      <c r="AH19" s="616"/>
      <c r="AI19" s="616"/>
      <c r="AJ19" s="616"/>
      <c r="AK19" s="616"/>
      <c r="AL19" s="616"/>
    </row>
    <row r="20" spans="2:38" ht="13.5" customHeight="1">
      <c r="B20" s="610" t="s">
        <v>155</v>
      </c>
      <c r="C20" s="610"/>
      <c r="D20" s="610"/>
      <c r="E20" s="610"/>
      <c r="F20" s="610"/>
      <c r="G20" s="610"/>
      <c r="H20" s="610"/>
      <c r="I20" s="610"/>
      <c r="J20" s="610"/>
      <c r="K20" s="611">
        <f>IF(ISBLANK('一括記入シート（最初に記入してください）'!D52),"",'一括記入シート（最初に記入してください）'!D52)</f>
      </c>
      <c r="L20" s="611"/>
      <c r="M20" s="611"/>
      <c r="N20" s="611"/>
      <c r="O20" s="611"/>
      <c r="P20" s="611"/>
      <c r="Q20" s="611"/>
      <c r="R20" s="611"/>
      <c r="S20" s="611"/>
      <c r="T20" s="611"/>
      <c r="U20" s="611"/>
      <c r="V20" s="611"/>
      <c r="W20" s="611"/>
      <c r="X20" s="611"/>
      <c r="Y20" s="611"/>
      <c r="Z20" s="598" t="s">
        <v>156</v>
      </c>
      <c r="AA20" s="612"/>
      <c r="AB20" s="612"/>
      <c r="AC20" s="612"/>
      <c r="AD20" s="613"/>
      <c r="AE20" s="616"/>
      <c r="AF20" s="616"/>
      <c r="AG20" s="616"/>
      <c r="AH20" s="616"/>
      <c r="AI20" s="616"/>
      <c r="AJ20" s="616"/>
      <c r="AK20" s="616"/>
      <c r="AL20" s="616"/>
    </row>
    <row r="21" spans="2:38" ht="13.5" customHeight="1">
      <c r="B21" s="610"/>
      <c r="C21" s="610"/>
      <c r="D21" s="610"/>
      <c r="E21" s="610"/>
      <c r="F21" s="610"/>
      <c r="G21" s="610"/>
      <c r="H21" s="610"/>
      <c r="I21" s="610"/>
      <c r="J21" s="610"/>
      <c r="K21" s="611"/>
      <c r="L21" s="611"/>
      <c r="M21" s="611"/>
      <c r="N21" s="611"/>
      <c r="O21" s="611"/>
      <c r="P21" s="611"/>
      <c r="Q21" s="611"/>
      <c r="R21" s="611"/>
      <c r="S21" s="611"/>
      <c r="T21" s="611"/>
      <c r="U21" s="611"/>
      <c r="V21" s="611"/>
      <c r="W21" s="611"/>
      <c r="X21" s="611"/>
      <c r="Y21" s="611"/>
      <c r="Z21" s="614"/>
      <c r="AA21" s="592"/>
      <c r="AB21" s="592"/>
      <c r="AC21" s="592"/>
      <c r="AD21" s="615"/>
      <c r="AE21" s="616"/>
      <c r="AF21" s="616"/>
      <c r="AG21" s="616"/>
      <c r="AH21" s="616"/>
      <c r="AI21" s="616"/>
      <c r="AJ21" s="616"/>
      <c r="AK21" s="616"/>
      <c r="AL21" s="616"/>
    </row>
    <row r="22" spans="2:38" ht="13.5" customHeight="1">
      <c r="B22" s="610" t="s">
        <v>157</v>
      </c>
      <c r="C22" s="610"/>
      <c r="D22" s="610"/>
      <c r="E22" s="610"/>
      <c r="F22" s="610"/>
      <c r="G22" s="610"/>
      <c r="H22" s="610"/>
      <c r="I22" s="610"/>
      <c r="J22" s="610"/>
      <c r="K22" s="611">
        <f>IF(ISBLANK('一括記入シート（最初に記入してください）'!D53),"",'一括記入シート（最初に記入してください）'!D53)</f>
      </c>
      <c r="L22" s="611"/>
      <c r="M22" s="611"/>
      <c r="N22" s="611"/>
      <c r="O22" s="611"/>
      <c r="P22" s="611"/>
      <c r="Q22" s="611"/>
      <c r="R22" s="611"/>
      <c r="S22" s="611"/>
      <c r="T22" s="611"/>
      <c r="U22" s="611"/>
      <c r="V22" s="611"/>
      <c r="W22" s="611"/>
      <c r="X22" s="611"/>
      <c r="Y22" s="611"/>
      <c r="Z22" s="5"/>
      <c r="AA22" s="32"/>
      <c r="AB22" s="32"/>
      <c r="AC22" s="32"/>
      <c r="AD22" s="56"/>
      <c r="AE22" s="617"/>
      <c r="AF22" s="618"/>
      <c r="AG22" s="618"/>
      <c r="AH22" s="618"/>
      <c r="AI22" s="618"/>
      <c r="AJ22" s="618"/>
      <c r="AK22" s="618"/>
      <c r="AL22" s="619"/>
    </row>
    <row r="23" spans="2:38" ht="13.5" customHeight="1">
      <c r="B23" s="610"/>
      <c r="C23" s="610"/>
      <c r="D23" s="610"/>
      <c r="E23" s="610"/>
      <c r="F23" s="610"/>
      <c r="G23" s="610"/>
      <c r="H23" s="610"/>
      <c r="I23" s="610"/>
      <c r="J23" s="610"/>
      <c r="K23" s="611"/>
      <c r="L23" s="611"/>
      <c r="M23" s="611"/>
      <c r="N23" s="611"/>
      <c r="O23" s="611"/>
      <c r="P23" s="611"/>
      <c r="Q23" s="611"/>
      <c r="R23" s="611"/>
      <c r="S23" s="611"/>
      <c r="T23" s="611"/>
      <c r="U23" s="611"/>
      <c r="V23" s="611"/>
      <c r="W23" s="611"/>
      <c r="X23" s="611"/>
      <c r="Y23" s="611"/>
      <c r="Z23" s="5"/>
      <c r="AA23" s="32"/>
      <c r="AB23" s="32"/>
      <c r="AC23" s="32"/>
      <c r="AD23" s="56"/>
      <c r="AE23" s="617"/>
      <c r="AF23" s="618"/>
      <c r="AG23" s="618"/>
      <c r="AH23" s="618"/>
      <c r="AI23" s="618"/>
      <c r="AJ23" s="618"/>
      <c r="AK23" s="618"/>
      <c r="AL23" s="619"/>
    </row>
    <row r="24" spans="2:38" ht="13.5" customHeight="1">
      <c r="B24" s="620" t="s">
        <v>139</v>
      </c>
      <c r="C24" s="621"/>
      <c r="D24" s="621"/>
      <c r="E24" s="621"/>
      <c r="F24" s="622"/>
      <c r="G24" s="623" t="s">
        <v>481</v>
      </c>
      <c r="H24" s="624"/>
      <c r="I24" s="624"/>
      <c r="J24" s="624"/>
      <c r="K24" s="624"/>
      <c r="L24" s="624"/>
      <c r="M24" s="624"/>
      <c r="N24" s="624"/>
      <c r="O24" s="624"/>
      <c r="P24" s="624"/>
      <c r="Q24" s="624"/>
      <c r="R24" s="624"/>
      <c r="S24" s="624"/>
      <c r="T24" s="624"/>
      <c r="U24" s="624"/>
      <c r="V24" s="624"/>
      <c r="W24" s="624"/>
      <c r="X24" s="624"/>
      <c r="Y24" s="625"/>
      <c r="Z24" s="5"/>
      <c r="AA24" s="32"/>
      <c r="AB24" s="32"/>
      <c r="AC24" s="32"/>
      <c r="AD24" s="56"/>
      <c r="AE24" s="617"/>
      <c r="AF24" s="618"/>
      <c r="AG24" s="618"/>
      <c r="AH24" s="618"/>
      <c r="AI24" s="618"/>
      <c r="AJ24" s="618"/>
      <c r="AK24" s="618"/>
      <c r="AL24" s="619"/>
    </row>
    <row r="25" spans="2:38" ht="13.5" customHeight="1">
      <c r="B25" s="617"/>
      <c r="C25" s="618"/>
      <c r="D25" s="618"/>
      <c r="E25" s="618"/>
      <c r="F25" s="619"/>
      <c r="G25" s="626"/>
      <c r="H25" s="627"/>
      <c r="I25" s="627"/>
      <c r="J25" s="627"/>
      <c r="K25" s="627"/>
      <c r="L25" s="627"/>
      <c r="M25" s="627"/>
      <c r="N25" s="627"/>
      <c r="O25" s="627"/>
      <c r="P25" s="627"/>
      <c r="Q25" s="627"/>
      <c r="R25" s="627"/>
      <c r="S25" s="627"/>
      <c r="T25" s="627"/>
      <c r="U25" s="627"/>
      <c r="V25" s="627"/>
      <c r="W25" s="627"/>
      <c r="X25" s="627"/>
      <c r="Y25" s="628"/>
      <c r="Z25" s="5"/>
      <c r="AA25" s="32"/>
      <c r="AB25" s="32"/>
      <c r="AC25" s="32"/>
      <c r="AD25" s="56"/>
      <c r="AE25" s="617"/>
      <c r="AF25" s="618"/>
      <c r="AG25" s="618"/>
      <c r="AH25" s="618"/>
      <c r="AI25" s="618"/>
      <c r="AJ25" s="618"/>
      <c r="AK25" s="618"/>
      <c r="AL25" s="619"/>
    </row>
    <row r="26" spans="2:38" ht="13.5" customHeight="1">
      <c r="B26" s="629" t="s">
        <v>158</v>
      </c>
      <c r="C26" s="618"/>
      <c r="D26" s="618"/>
      <c r="E26" s="618"/>
      <c r="F26" s="619"/>
      <c r="G26" s="630" t="s">
        <v>159</v>
      </c>
      <c r="H26" s="631"/>
      <c r="I26" s="631"/>
      <c r="J26" s="631"/>
      <c r="K26" s="631"/>
      <c r="L26" s="631"/>
      <c r="M26" s="631"/>
      <c r="N26" s="631"/>
      <c r="O26" s="631"/>
      <c r="P26" s="631"/>
      <c r="Q26" s="631"/>
      <c r="R26" s="631"/>
      <c r="S26" s="631"/>
      <c r="T26" s="631"/>
      <c r="U26" s="631"/>
      <c r="V26" s="631"/>
      <c r="W26" s="631"/>
      <c r="X26" s="631"/>
      <c r="Y26" s="632"/>
      <c r="Z26" s="5"/>
      <c r="AA26" s="32"/>
      <c r="AB26" s="32"/>
      <c r="AC26" s="32"/>
      <c r="AD26" s="56"/>
      <c r="AE26" s="617"/>
      <c r="AF26" s="618"/>
      <c r="AG26" s="618"/>
      <c r="AH26" s="618"/>
      <c r="AI26" s="618"/>
      <c r="AJ26" s="618"/>
      <c r="AK26" s="618"/>
      <c r="AL26" s="619"/>
    </row>
    <row r="27" spans="2:38" ht="13.5" customHeight="1">
      <c r="B27" s="617"/>
      <c r="C27" s="618"/>
      <c r="D27" s="618"/>
      <c r="E27" s="618"/>
      <c r="F27" s="619"/>
      <c r="G27" s="633"/>
      <c r="H27" s="631"/>
      <c r="I27" s="631"/>
      <c r="J27" s="631"/>
      <c r="K27" s="631"/>
      <c r="L27" s="631"/>
      <c r="M27" s="631"/>
      <c r="N27" s="631"/>
      <c r="O27" s="631"/>
      <c r="P27" s="631"/>
      <c r="Q27" s="631"/>
      <c r="R27" s="631"/>
      <c r="S27" s="631"/>
      <c r="T27" s="631"/>
      <c r="U27" s="631"/>
      <c r="V27" s="631"/>
      <c r="W27" s="631"/>
      <c r="X27" s="631"/>
      <c r="Y27" s="632"/>
      <c r="Z27" s="5" t="s">
        <v>160</v>
      </c>
      <c r="AA27" s="32"/>
      <c r="AB27" s="32"/>
      <c r="AC27" s="32"/>
      <c r="AD27" s="56"/>
      <c r="AE27" s="617" t="s">
        <v>161</v>
      </c>
      <c r="AF27" s="618"/>
      <c r="AG27" s="618"/>
      <c r="AH27" s="618"/>
      <c r="AI27" s="618"/>
      <c r="AJ27" s="618"/>
      <c r="AK27" s="618"/>
      <c r="AL27" s="619"/>
    </row>
    <row r="28" spans="2:38" ht="13.5" customHeight="1">
      <c r="B28" s="629" t="s">
        <v>162</v>
      </c>
      <c r="C28" s="618"/>
      <c r="D28" s="618"/>
      <c r="E28" s="618"/>
      <c r="F28" s="619"/>
      <c r="G28" s="636"/>
      <c r="H28" s="637"/>
      <c r="I28" s="637"/>
      <c r="J28" s="637"/>
      <c r="K28" s="637"/>
      <c r="L28" s="637"/>
      <c r="M28" s="637"/>
      <c r="N28" s="637"/>
      <c r="O28" s="637"/>
      <c r="P28" s="637"/>
      <c r="Q28" s="637"/>
      <c r="R28" s="637"/>
      <c r="S28" s="637"/>
      <c r="T28" s="637"/>
      <c r="U28" s="637"/>
      <c r="V28" s="637"/>
      <c r="W28" s="637"/>
      <c r="X28" s="637"/>
      <c r="Y28" s="638"/>
      <c r="Z28" s="5"/>
      <c r="AA28" s="32"/>
      <c r="AB28" s="32"/>
      <c r="AC28" s="32"/>
      <c r="AD28" s="56"/>
      <c r="AE28" s="617"/>
      <c r="AF28" s="618"/>
      <c r="AG28" s="618"/>
      <c r="AH28" s="618"/>
      <c r="AI28" s="618"/>
      <c r="AJ28" s="618"/>
      <c r="AK28" s="618"/>
      <c r="AL28" s="619"/>
    </row>
    <row r="29" spans="2:38" ht="13.5" customHeight="1">
      <c r="B29" s="634"/>
      <c r="C29" s="601"/>
      <c r="D29" s="601"/>
      <c r="E29" s="601"/>
      <c r="F29" s="635"/>
      <c r="G29" s="639"/>
      <c r="H29" s="637"/>
      <c r="I29" s="637"/>
      <c r="J29" s="637"/>
      <c r="K29" s="637"/>
      <c r="L29" s="637"/>
      <c r="M29" s="637"/>
      <c r="N29" s="637"/>
      <c r="O29" s="637"/>
      <c r="P29" s="637"/>
      <c r="Q29" s="637"/>
      <c r="R29" s="637"/>
      <c r="S29" s="637"/>
      <c r="T29" s="637"/>
      <c r="U29" s="637"/>
      <c r="V29" s="637"/>
      <c r="W29" s="637"/>
      <c r="X29" s="637"/>
      <c r="Y29" s="638"/>
      <c r="Z29" s="5"/>
      <c r="AA29" s="32"/>
      <c r="AB29" s="32"/>
      <c r="AC29" s="32"/>
      <c r="AD29" s="56"/>
      <c r="AE29" s="617"/>
      <c r="AF29" s="618"/>
      <c r="AG29" s="618"/>
      <c r="AH29" s="618"/>
      <c r="AI29" s="618"/>
      <c r="AJ29" s="618"/>
      <c r="AK29" s="618"/>
      <c r="AL29" s="619"/>
    </row>
    <row r="30" spans="2:38" ht="13.5" customHeight="1">
      <c r="B30" s="640" t="s">
        <v>163</v>
      </c>
      <c r="C30" s="605"/>
      <c r="D30" s="605"/>
      <c r="E30" s="605"/>
      <c r="F30" s="605"/>
      <c r="G30" s="641"/>
      <c r="H30" s="642"/>
      <c r="I30" s="642"/>
      <c r="J30" s="642"/>
      <c r="K30" s="642"/>
      <c r="L30" s="642"/>
      <c r="M30" s="642"/>
      <c r="N30" s="642"/>
      <c r="O30" s="642"/>
      <c r="P30" s="642"/>
      <c r="Q30" s="642"/>
      <c r="R30" s="642"/>
      <c r="S30" s="642"/>
      <c r="T30" s="642"/>
      <c r="U30" s="642"/>
      <c r="V30" s="642"/>
      <c r="W30" s="642"/>
      <c r="X30" s="642"/>
      <c r="Y30" s="643"/>
      <c r="Z30" s="5"/>
      <c r="AA30" s="32"/>
      <c r="AB30" s="32"/>
      <c r="AC30" s="32"/>
      <c r="AD30" s="56"/>
      <c r="AE30" s="617"/>
      <c r="AF30" s="618"/>
      <c r="AG30" s="618"/>
      <c r="AH30" s="618"/>
      <c r="AI30" s="618"/>
      <c r="AJ30" s="618"/>
      <c r="AK30" s="618"/>
      <c r="AL30" s="619"/>
    </row>
    <row r="31" spans="2:38" ht="13.5" customHeight="1">
      <c r="B31" s="605"/>
      <c r="C31" s="605"/>
      <c r="D31" s="605"/>
      <c r="E31" s="605"/>
      <c r="F31" s="605"/>
      <c r="G31" s="633"/>
      <c r="H31" s="644"/>
      <c r="I31" s="644"/>
      <c r="J31" s="644"/>
      <c r="K31" s="644"/>
      <c r="L31" s="644"/>
      <c r="M31" s="644"/>
      <c r="N31" s="644"/>
      <c r="O31" s="644"/>
      <c r="P31" s="644"/>
      <c r="Q31" s="644"/>
      <c r="R31" s="644"/>
      <c r="S31" s="644"/>
      <c r="T31" s="644"/>
      <c r="U31" s="644"/>
      <c r="V31" s="644"/>
      <c r="W31" s="644"/>
      <c r="X31" s="644"/>
      <c r="Y31" s="632"/>
      <c r="Z31" s="5"/>
      <c r="AA31" s="32"/>
      <c r="AB31" s="32"/>
      <c r="AC31" s="32"/>
      <c r="AD31" s="56"/>
      <c r="AE31" s="617"/>
      <c r="AF31" s="618"/>
      <c r="AG31" s="618"/>
      <c r="AH31" s="618"/>
      <c r="AI31" s="618"/>
      <c r="AJ31" s="618"/>
      <c r="AK31" s="618"/>
      <c r="AL31" s="619"/>
    </row>
    <row r="32" spans="2:38" ht="13.5" customHeight="1">
      <c r="B32" s="605"/>
      <c r="C32" s="605"/>
      <c r="D32" s="605"/>
      <c r="E32" s="605"/>
      <c r="F32" s="605"/>
      <c r="G32" s="633"/>
      <c r="H32" s="644"/>
      <c r="I32" s="644"/>
      <c r="J32" s="644"/>
      <c r="K32" s="644"/>
      <c r="L32" s="644"/>
      <c r="M32" s="644"/>
      <c r="N32" s="644"/>
      <c r="O32" s="644"/>
      <c r="P32" s="644"/>
      <c r="Q32" s="644"/>
      <c r="R32" s="644"/>
      <c r="S32" s="644"/>
      <c r="T32" s="644"/>
      <c r="U32" s="644"/>
      <c r="V32" s="644"/>
      <c r="W32" s="644"/>
      <c r="X32" s="644"/>
      <c r="Y32" s="632"/>
      <c r="Z32" s="5"/>
      <c r="AA32" s="32"/>
      <c r="AB32" s="32"/>
      <c r="AC32" s="32"/>
      <c r="AD32" s="56"/>
      <c r="AE32" s="617"/>
      <c r="AF32" s="618"/>
      <c r="AG32" s="618"/>
      <c r="AH32" s="618"/>
      <c r="AI32" s="618"/>
      <c r="AJ32" s="618"/>
      <c r="AK32" s="618"/>
      <c r="AL32" s="619"/>
    </row>
    <row r="33" spans="2:38" ht="13.5" customHeight="1">
      <c r="B33" s="605"/>
      <c r="C33" s="605"/>
      <c r="D33" s="605"/>
      <c r="E33" s="605"/>
      <c r="F33" s="605"/>
      <c r="G33" s="645"/>
      <c r="H33" s="646"/>
      <c r="I33" s="646"/>
      <c r="J33" s="646"/>
      <c r="K33" s="646"/>
      <c r="L33" s="646"/>
      <c r="M33" s="646"/>
      <c r="N33" s="646"/>
      <c r="O33" s="646"/>
      <c r="P33" s="646"/>
      <c r="Q33" s="646"/>
      <c r="R33" s="646"/>
      <c r="S33" s="646"/>
      <c r="T33" s="646"/>
      <c r="U33" s="646"/>
      <c r="V33" s="646"/>
      <c r="W33" s="646"/>
      <c r="X33" s="646"/>
      <c r="Y33" s="647"/>
      <c r="Z33" s="7"/>
      <c r="AA33" s="8"/>
      <c r="AB33" s="8"/>
      <c r="AC33" s="8"/>
      <c r="AD33" s="131"/>
      <c r="AE33" s="634"/>
      <c r="AF33" s="601"/>
      <c r="AG33" s="601"/>
      <c r="AH33" s="601"/>
      <c r="AI33" s="601"/>
      <c r="AJ33" s="601"/>
      <c r="AK33" s="601"/>
      <c r="AL33" s="635"/>
    </row>
    <row r="34" spans="2:38" ht="13.5" customHeight="1">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row>
    <row r="35" spans="2:38" ht="13.5" customHeight="1">
      <c r="B35" s="648" t="s">
        <v>164</v>
      </c>
      <c r="C35" s="648"/>
      <c r="D35" s="648"/>
      <c r="E35" s="648"/>
      <c r="F35" s="648"/>
      <c r="G35" s="147"/>
      <c r="H35" s="649" t="s">
        <v>558</v>
      </c>
      <c r="I35" s="649"/>
      <c r="J35" s="650" t="s">
        <v>49</v>
      </c>
      <c r="K35" s="650"/>
      <c r="L35" s="651" t="s">
        <v>165</v>
      </c>
      <c r="M35" s="450"/>
      <c r="N35" s="40"/>
      <c r="O35" s="146"/>
      <c r="P35" s="146"/>
      <c r="Q35" s="651" t="s">
        <v>300</v>
      </c>
      <c r="R35" s="652"/>
      <c r="S35" s="652"/>
      <c r="T35" s="652"/>
      <c r="U35" s="652"/>
      <c r="V35" s="652"/>
      <c r="W35" s="652"/>
      <c r="X35" s="652"/>
      <c r="Y35" s="652"/>
      <c r="Z35" s="652"/>
      <c r="AA35" s="652"/>
      <c r="AB35" s="652"/>
      <c r="AC35" s="652"/>
      <c r="AD35" s="652"/>
      <c r="AE35" s="652"/>
      <c r="AF35" s="652"/>
      <c r="AG35" s="652"/>
      <c r="AH35" s="652"/>
      <c r="AI35" s="652"/>
      <c r="AJ35" s="652"/>
      <c r="AK35" s="652"/>
      <c r="AL35" s="653"/>
    </row>
    <row r="36" spans="2:38" ht="13.5" customHeight="1">
      <c r="B36" s="648"/>
      <c r="C36" s="648"/>
      <c r="D36" s="648"/>
      <c r="E36" s="648"/>
      <c r="F36" s="648"/>
      <c r="G36" s="654" t="str">
        <f>IF(ISBLANK('一括記入シート（最初に記入してください）'!C14),"○○地区保全会　○○水路工事",'一括記入シート（最初に記入してください）'!C25)</f>
        <v>○○水路工事</v>
      </c>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6"/>
    </row>
    <row r="37" spans="2:38" ht="13.5" customHeight="1">
      <c r="B37" s="648" t="s">
        <v>166</v>
      </c>
      <c r="C37" s="648"/>
      <c r="D37" s="648"/>
      <c r="E37" s="648"/>
      <c r="F37" s="648"/>
      <c r="G37" s="657" t="str">
        <f>IF(ISBLANK('一括記入シート（最初に記入してください）'!C24),"○○市　○○　○○地区",'一括記入シート（最初に記入してください）'!C24)</f>
        <v>○○市 ○○</v>
      </c>
      <c r="H37" s="658"/>
      <c r="I37" s="658"/>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58"/>
      <c r="AG37" s="658"/>
      <c r="AH37" s="658"/>
      <c r="AI37" s="658"/>
      <c r="AJ37" s="658"/>
      <c r="AK37" s="658"/>
      <c r="AL37" s="659"/>
    </row>
    <row r="38" spans="2:38" ht="13.5" customHeight="1">
      <c r="B38" s="648"/>
      <c r="C38" s="648"/>
      <c r="D38" s="648"/>
      <c r="E38" s="648"/>
      <c r="F38" s="648"/>
      <c r="G38" s="654"/>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661"/>
    </row>
    <row r="39" spans="2:38" ht="13.5" customHeight="1">
      <c r="B39" s="597" t="s">
        <v>167</v>
      </c>
      <c r="C39" s="597"/>
      <c r="D39" s="597"/>
      <c r="E39" s="597"/>
      <c r="F39" s="597"/>
      <c r="G39" s="662">
        <f>IF(ISBLANK('一括記入シート（最初に記入してください）'!C54),"",'一括記入シート（最初に記入してください）'!C54)</f>
      </c>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4"/>
    </row>
    <row r="40" spans="2:38" ht="13.5" customHeight="1">
      <c r="B40" s="597"/>
      <c r="C40" s="597"/>
      <c r="D40" s="597"/>
      <c r="E40" s="597"/>
      <c r="F40" s="597"/>
      <c r="G40" s="662">
        <f>IF(ISBLANK('一括記入シート（最初に記入してください）'!C55),"",'一括記入シート（最初に記入してください）'!C55)</f>
      </c>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4"/>
    </row>
    <row r="41" spans="2:38" ht="13.5" customHeight="1">
      <c r="B41" s="597"/>
      <c r="C41" s="597"/>
      <c r="D41" s="597"/>
      <c r="E41" s="597"/>
      <c r="F41" s="597"/>
      <c r="G41" s="662">
        <f>IF(ISBLANK('一括記入シート（最初に記入してください）'!C56),"",'一括記入シート（最初に記入してください）'!C56)</f>
      </c>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4"/>
    </row>
    <row r="42" spans="2:38" ht="13.5" customHeight="1">
      <c r="B42" s="597"/>
      <c r="C42" s="597"/>
      <c r="D42" s="597"/>
      <c r="E42" s="597"/>
      <c r="F42" s="597"/>
      <c r="G42" s="662">
        <f>IF(ISBLANK('一括記入シート（最初に記入してください）'!C57),"",'一括記入シート（最初に記入してください）'!C57)</f>
      </c>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3"/>
      <c r="AL42" s="664"/>
    </row>
    <row r="43" spans="2:38" ht="13.5" customHeight="1">
      <c r="B43" s="597"/>
      <c r="C43" s="597"/>
      <c r="D43" s="597"/>
      <c r="E43" s="597"/>
      <c r="F43" s="597"/>
      <c r="G43" s="662">
        <f>IF(ISBLANK('一括記入シート（最初に記入してください）'!C58),"",'一括記入シート（最初に記入してください）'!C58)</f>
      </c>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4"/>
    </row>
    <row r="44" spans="2:38" ht="13.5" customHeight="1">
      <c r="B44" s="597"/>
      <c r="C44" s="597"/>
      <c r="D44" s="597"/>
      <c r="E44" s="597"/>
      <c r="F44" s="597"/>
      <c r="G44" s="662">
        <f>IF(ISBLANK('一括記入シート（最初に記入してください）'!C59),"",'一括記入シート（最初に記入してください）'!C59)</f>
      </c>
      <c r="H44" s="663"/>
      <c r="I44" s="663"/>
      <c r="J44" s="663"/>
      <c r="K44" s="663"/>
      <c r="L44" s="663"/>
      <c r="M44" s="663"/>
      <c r="N44" s="663"/>
      <c r="O44" s="663"/>
      <c r="P44" s="663"/>
      <c r="Q44" s="663"/>
      <c r="R44" s="663"/>
      <c r="S44" s="663"/>
      <c r="T44" s="663"/>
      <c r="U44" s="663"/>
      <c r="V44" s="663"/>
      <c r="W44" s="663"/>
      <c r="X44" s="663"/>
      <c r="Y44" s="663"/>
      <c r="Z44" s="663"/>
      <c r="AA44" s="663"/>
      <c r="AB44" s="663"/>
      <c r="AC44" s="663"/>
      <c r="AD44" s="663"/>
      <c r="AE44" s="663"/>
      <c r="AF44" s="663"/>
      <c r="AG44" s="663"/>
      <c r="AH44" s="663"/>
      <c r="AI44" s="663"/>
      <c r="AJ44" s="663"/>
      <c r="AK44" s="663"/>
      <c r="AL44" s="664"/>
    </row>
    <row r="45" spans="2:38" ht="13.5" customHeight="1">
      <c r="B45" s="597"/>
      <c r="C45" s="597"/>
      <c r="D45" s="597"/>
      <c r="E45" s="597"/>
      <c r="F45" s="597"/>
      <c r="G45" s="662">
        <f>IF(ISBLANK('一括記入シート（最初に記入してください）'!C60),"",'一括記入シート（最初に記入してください）'!C60)</f>
      </c>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4"/>
    </row>
    <row r="46" spans="2:38" ht="13.5" customHeight="1">
      <c r="B46" s="597"/>
      <c r="C46" s="597"/>
      <c r="D46" s="597"/>
      <c r="E46" s="597"/>
      <c r="F46" s="597"/>
      <c r="G46" s="662">
        <f>IF(ISBLANK('一括記入シート（最初に記入してください）'!C61),"",'一括記入シート（最初に記入してください）'!C61)</f>
      </c>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4"/>
    </row>
    <row r="47" spans="2:38" ht="13.5" customHeight="1">
      <c r="B47" s="597"/>
      <c r="C47" s="597"/>
      <c r="D47" s="597"/>
      <c r="E47" s="597"/>
      <c r="F47" s="597"/>
      <c r="G47" s="662">
        <f>IF(ISBLANK('一括記入シート（最初に記入してください）'!C62),"",'一括記入シート（最初に記入してください）'!C62)</f>
      </c>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4"/>
    </row>
    <row r="48" spans="2:38" ht="13.5" customHeight="1">
      <c r="B48" s="597" t="s">
        <v>168</v>
      </c>
      <c r="C48" s="597"/>
      <c r="D48" s="597"/>
      <c r="E48" s="597"/>
      <c r="F48" s="597"/>
      <c r="G48" s="149"/>
      <c r="H48" s="150"/>
      <c r="I48" s="150"/>
      <c r="J48" s="150"/>
      <c r="K48" s="150"/>
      <c r="L48" s="150"/>
      <c r="M48" s="150"/>
      <c r="N48" s="150"/>
      <c r="O48" s="150"/>
      <c r="P48" s="150" t="s">
        <v>169</v>
      </c>
      <c r="Q48" s="150"/>
      <c r="R48" s="666" t="s">
        <v>558</v>
      </c>
      <c r="S48" s="603"/>
      <c r="T48" s="604"/>
      <c r="U48" s="604"/>
      <c r="V48" s="141" t="s">
        <v>90</v>
      </c>
      <c r="W48" s="604"/>
      <c r="X48" s="604"/>
      <c r="Y48" s="141" t="s">
        <v>91</v>
      </c>
      <c r="Z48" s="604"/>
      <c r="AA48" s="604"/>
      <c r="AB48" s="136" t="s">
        <v>92</v>
      </c>
      <c r="AC48" s="150"/>
      <c r="AD48" s="150"/>
      <c r="AE48" s="150"/>
      <c r="AF48" s="150"/>
      <c r="AG48" s="150"/>
      <c r="AH48" s="150"/>
      <c r="AI48" s="150"/>
      <c r="AJ48" s="150"/>
      <c r="AK48" s="150"/>
      <c r="AL48" s="151"/>
    </row>
    <row r="49" spans="2:38" ht="13.5" customHeight="1">
      <c r="B49" s="601" t="s">
        <v>170</v>
      </c>
      <c r="C49" s="601"/>
      <c r="D49" s="601"/>
      <c r="E49" s="601"/>
      <c r="F49" s="601"/>
      <c r="G49" s="601"/>
      <c r="H49" s="601"/>
      <c r="I49" s="601"/>
      <c r="J49" s="601"/>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row>
    <row r="50" spans="2:38" ht="13.5" customHeight="1">
      <c r="B50" s="605" t="s">
        <v>171</v>
      </c>
      <c r="C50" s="605"/>
      <c r="D50" s="605"/>
      <c r="E50" s="605"/>
      <c r="F50" s="605"/>
      <c r="G50" s="597" t="s">
        <v>59</v>
      </c>
      <c r="H50" s="597"/>
      <c r="I50" s="597"/>
      <c r="J50" s="597"/>
      <c r="K50" s="597"/>
      <c r="L50" s="597"/>
      <c r="M50" s="597"/>
      <c r="N50" s="597"/>
      <c r="O50" s="597" t="s">
        <v>78</v>
      </c>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row>
    <row r="51" spans="2:38" ht="13.5" customHeight="1">
      <c r="B51" s="605"/>
      <c r="C51" s="605"/>
      <c r="D51" s="605"/>
      <c r="E51" s="605"/>
      <c r="F51" s="605"/>
      <c r="G51" s="665">
        <f>IF(ISBLANK('一括記入シート（最初に記入してください）'!C33),"",'一括記入シート（最初に記入してください）'!C33)</f>
      </c>
      <c r="H51" s="621"/>
      <c r="I51" s="621"/>
      <c r="J51" s="621"/>
      <c r="K51" s="621"/>
      <c r="L51" s="621"/>
      <c r="M51" s="621"/>
      <c r="N51" s="622"/>
      <c r="O51" s="665">
        <f>IF(ISBLANK('一括記入シート（最初に記入してください）'!E33),"",'一括記入シート（最初に記入してください）'!E33)</f>
      </c>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2"/>
    </row>
    <row r="52" spans="2:38" ht="13.5" customHeight="1">
      <c r="B52" s="605"/>
      <c r="C52" s="605"/>
      <c r="D52" s="605"/>
      <c r="E52" s="605"/>
      <c r="F52" s="605"/>
      <c r="G52" s="634"/>
      <c r="H52" s="601"/>
      <c r="I52" s="601"/>
      <c r="J52" s="601"/>
      <c r="K52" s="601"/>
      <c r="L52" s="601"/>
      <c r="M52" s="601"/>
      <c r="N52" s="635"/>
      <c r="O52" s="634"/>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35"/>
    </row>
    <row r="53" spans="2:38" ht="13.5" customHeight="1">
      <c r="B53" s="605"/>
      <c r="C53" s="605"/>
      <c r="D53" s="605"/>
      <c r="E53" s="605"/>
      <c r="F53" s="605"/>
      <c r="G53" s="665">
        <f>IF(ISBLANK('一括記入シート（最初に記入してください）'!C34),"",'一括記入シート（最初に記入してください）'!C34)</f>
      </c>
      <c r="H53" s="621"/>
      <c r="I53" s="621"/>
      <c r="J53" s="621"/>
      <c r="K53" s="621"/>
      <c r="L53" s="621"/>
      <c r="M53" s="621"/>
      <c r="N53" s="622"/>
      <c r="O53" s="665">
        <f>IF(ISBLANK('一括記入シート（最初に記入してください）'!E34),"",'一括記入シート（最初に記入してください）'!E34)</f>
      </c>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2"/>
    </row>
    <row r="54" spans="2:38" ht="13.5" customHeight="1">
      <c r="B54" s="605"/>
      <c r="C54" s="605"/>
      <c r="D54" s="605"/>
      <c r="E54" s="605"/>
      <c r="F54" s="605"/>
      <c r="G54" s="634"/>
      <c r="H54" s="601"/>
      <c r="I54" s="601"/>
      <c r="J54" s="601"/>
      <c r="K54" s="601"/>
      <c r="L54" s="601"/>
      <c r="M54" s="601"/>
      <c r="N54" s="635"/>
      <c r="O54" s="634"/>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35"/>
    </row>
    <row r="55" spans="2:38" ht="13.5" customHeight="1">
      <c r="B55" s="605"/>
      <c r="C55" s="605"/>
      <c r="D55" s="605"/>
      <c r="E55" s="605"/>
      <c r="F55" s="605"/>
      <c r="G55" s="665">
        <f>IF(ISBLANK('一括記入シート（最初に記入してください）'!C35),"",'一括記入シート（最初に記入してください）'!C35)</f>
      </c>
      <c r="H55" s="621"/>
      <c r="I55" s="621"/>
      <c r="J55" s="621"/>
      <c r="K55" s="621"/>
      <c r="L55" s="621"/>
      <c r="M55" s="621"/>
      <c r="N55" s="622"/>
      <c r="O55" s="665">
        <f>IF(ISBLANK('一括記入シート（最初に記入してください）'!E35),"",'一括記入シート（最初に記入してください）'!E35)</f>
      </c>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2"/>
    </row>
    <row r="56" spans="2:38" ht="13.5" customHeight="1">
      <c r="B56" s="605"/>
      <c r="C56" s="605"/>
      <c r="D56" s="605"/>
      <c r="E56" s="605"/>
      <c r="F56" s="605"/>
      <c r="G56" s="634"/>
      <c r="H56" s="601"/>
      <c r="I56" s="601"/>
      <c r="J56" s="601"/>
      <c r="K56" s="601"/>
      <c r="L56" s="601"/>
      <c r="M56" s="601"/>
      <c r="N56" s="635"/>
      <c r="O56" s="634"/>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35"/>
    </row>
    <row r="57" spans="2:38" ht="13.5" customHeight="1">
      <c r="B57" s="605"/>
      <c r="C57" s="605"/>
      <c r="D57" s="605"/>
      <c r="E57" s="605"/>
      <c r="F57" s="605"/>
      <c r="G57" s="665">
        <f>IF(ISBLANK('一括記入シート（最初に記入してください）'!C36),"",'一括記入シート（最初に記入してください）'!C36)</f>
      </c>
      <c r="H57" s="621"/>
      <c r="I57" s="621"/>
      <c r="J57" s="621"/>
      <c r="K57" s="621"/>
      <c r="L57" s="621"/>
      <c r="M57" s="621"/>
      <c r="N57" s="622"/>
      <c r="O57" s="665">
        <f>IF(ISBLANK('一括記入シート（最初に記入してください）'!E36),"",'一括記入シート（最初に記入してください）'!E36)</f>
      </c>
      <c r="P57" s="621"/>
      <c r="Q57" s="621"/>
      <c r="R57" s="621"/>
      <c r="S57" s="621"/>
      <c r="T57" s="621"/>
      <c r="U57" s="621"/>
      <c r="V57" s="621"/>
      <c r="W57" s="621"/>
      <c r="X57" s="621"/>
      <c r="Y57" s="621"/>
      <c r="Z57" s="621"/>
      <c r="AA57" s="621"/>
      <c r="AB57" s="621"/>
      <c r="AC57" s="621"/>
      <c r="AD57" s="621"/>
      <c r="AE57" s="621"/>
      <c r="AF57" s="621"/>
      <c r="AG57" s="621"/>
      <c r="AH57" s="621"/>
      <c r="AI57" s="621"/>
      <c r="AJ57" s="621"/>
      <c r="AK57" s="621"/>
      <c r="AL57" s="622"/>
    </row>
    <row r="58" spans="2:38" ht="13.5" customHeight="1">
      <c r="B58" s="605"/>
      <c r="C58" s="605"/>
      <c r="D58" s="605"/>
      <c r="E58" s="605"/>
      <c r="F58" s="605"/>
      <c r="G58" s="634"/>
      <c r="H58" s="601"/>
      <c r="I58" s="601"/>
      <c r="J58" s="601"/>
      <c r="K58" s="601"/>
      <c r="L58" s="601"/>
      <c r="M58" s="601"/>
      <c r="N58" s="635"/>
      <c r="O58" s="634"/>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35"/>
    </row>
    <row r="59" ht="13.5" customHeight="1"/>
    <row r="60" ht="13.5" customHeight="1"/>
    <row r="61" ht="13.5" customHeight="1"/>
  </sheetData>
  <sheetProtection/>
  <mergeCells count="107">
    <mergeCell ref="G57:N58"/>
    <mergeCell ref="O57:AL58"/>
    <mergeCell ref="B49:J49"/>
    <mergeCell ref="B50:F58"/>
    <mergeCell ref="G50:N50"/>
    <mergeCell ref="O50:AL50"/>
    <mergeCell ref="G51:N52"/>
    <mergeCell ref="O51:AL52"/>
    <mergeCell ref="G53:N54"/>
    <mergeCell ref="O53:AL54"/>
    <mergeCell ref="G55:N56"/>
    <mergeCell ref="O55:AL56"/>
    <mergeCell ref="G46:AL46"/>
    <mergeCell ref="G47:AL47"/>
    <mergeCell ref="B48:F48"/>
    <mergeCell ref="R48:S48"/>
    <mergeCell ref="T48:U48"/>
    <mergeCell ref="W48:X48"/>
    <mergeCell ref="Z48:AA48"/>
    <mergeCell ref="B37:F38"/>
    <mergeCell ref="G37:AL38"/>
    <mergeCell ref="B39:F47"/>
    <mergeCell ref="G39:AL39"/>
    <mergeCell ref="G40:AL40"/>
    <mergeCell ref="G41:AL41"/>
    <mergeCell ref="G42:AL42"/>
    <mergeCell ref="G43:AL43"/>
    <mergeCell ref="G44:AL44"/>
    <mergeCell ref="G45:AL45"/>
    <mergeCell ref="B35:F36"/>
    <mergeCell ref="H35:I35"/>
    <mergeCell ref="J35:K35"/>
    <mergeCell ref="L35:M35"/>
    <mergeCell ref="Q35:AL35"/>
    <mergeCell ref="G36:AL36"/>
    <mergeCell ref="B28:F29"/>
    <mergeCell ref="G28:Y29"/>
    <mergeCell ref="AE28:AL28"/>
    <mergeCell ref="AE29:AL29"/>
    <mergeCell ref="B30:F33"/>
    <mergeCell ref="G30:Y33"/>
    <mergeCell ref="AE30:AL30"/>
    <mergeCell ref="AE31:AL31"/>
    <mergeCell ref="AE32:AL32"/>
    <mergeCell ref="AE33:AL33"/>
    <mergeCell ref="B24:F25"/>
    <mergeCell ref="G24:Y25"/>
    <mergeCell ref="AE24:AL24"/>
    <mergeCell ref="AE25:AL25"/>
    <mergeCell ref="B26:F27"/>
    <mergeCell ref="G26:Y27"/>
    <mergeCell ref="AE26:AL26"/>
    <mergeCell ref="AE27:AL27"/>
    <mergeCell ref="B20:J21"/>
    <mergeCell ref="K20:Y21"/>
    <mergeCell ref="Z20:AD21"/>
    <mergeCell ref="AE20:AL21"/>
    <mergeCell ref="B22:J23"/>
    <mergeCell ref="K22:Y23"/>
    <mergeCell ref="AE22:AL22"/>
    <mergeCell ref="AE23:AL23"/>
    <mergeCell ref="AE12:AG15"/>
    <mergeCell ref="AH12:AJ15"/>
    <mergeCell ref="B17:I17"/>
    <mergeCell ref="B18:J19"/>
    <mergeCell ref="K18:Y19"/>
    <mergeCell ref="Z18:AD19"/>
    <mergeCell ref="AE18:AL19"/>
    <mergeCell ref="AH11:AJ11"/>
    <mergeCell ref="D12:F15"/>
    <mergeCell ref="G12:I15"/>
    <mergeCell ref="J12:L15"/>
    <mergeCell ref="M12:O15"/>
    <mergeCell ref="P12:R15"/>
    <mergeCell ref="S12:U15"/>
    <mergeCell ref="V12:X15"/>
    <mergeCell ref="Y12:AA15"/>
    <mergeCell ref="AB12:AD15"/>
    <mergeCell ref="P11:R11"/>
    <mergeCell ref="S11:U11"/>
    <mergeCell ref="V11:X11"/>
    <mergeCell ref="Y11:AA11"/>
    <mergeCell ref="AB11:AD11"/>
    <mergeCell ref="AE11:AG11"/>
    <mergeCell ref="Y8:Z8"/>
    <mergeCell ref="AA8:AB8"/>
    <mergeCell ref="AD8:AE8"/>
    <mergeCell ref="AG8:AH8"/>
    <mergeCell ref="AJ8:AL8"/>
    <mergeCell ref="B11:C15"/>
    <mergeCell ref="D11:F11"/>
    <mergeCell ref="G11:I11"/>
    <mergeCell ref="J11:L11"/>
    <mergeCell ref="M11:O11"/>
    <mergeCell ref="B8:G8"/>
    <mergeCell ref="H8:I8"/>
    <mergeCell ref="J8:K8"/>
    <mergeCell ref="M8:N8"/>
    <mergeCell ref="P8:Q8"/>
    <mergeCell ref="S8:X8"/>
    <mergeCell ref="B2:AL3"/>
    <mergeCell ref="B5:G7"/>
    <mergeCell ref="H5:AL5"/>
    <mergeCell ref="H7:I7"/>
    <mergeCell ref="J7:N7"/>
    <mergeCell ref="Q7:R7"/>
    <mergeCell ref="S7:AB7"/>
  </mergeCells>
  <dataValidations count="7">
    <dataValidation type="list" allowBlank="1" showInputMessage="1" showErrorMessage="1" sqref="G28:Y29">
      <formula1>$AQ$89:$AQ$153</formula1>
    </dataValidation>
    <dataValidation type="list" allowBlank="1" showInputMessage="1" showErrorMessage="1" prompt="リストから選択（複数項目該当する場合は手入力で構いません）" sqref="G30:Y33">
      <formula1>$AU$89:$AU$92</formula1>
    </dataValidation>
    <dataValidation type="list" allowBlank="1" showInputMessage="1" showErrorMessage="1" sqref="Z48:AA48 AG8:AH8 P8:Q8">
      <formula1>"1,2,3,4,5,6,7,8,9,10,11,12,13,14,15,16,17,18,19,20,21,22,23,24,25,26,27,28,29,30,31"</formula1>
    </dataValidation>
    <dataValidation type="list" allowBlank="1" showInputMessage="1" showErrorMessage="1" sqref="W48:X48 AD8:AE8 M8:N8">
      <formula1>"1,2,3,4,5,6,7,8,9,10,11,12"</formula1>
    </dataValidation>
    <dataValidation type="list" allowBlank="1" showInputMessage="1" showErrorMessage="1" sqref="T48:U48 AA8:AB8">
      <formula1>"元,２,３,４,５,"</formula1>
    </dataValidation>
    <dataValidation type="list" allowBlank="1" showInputMessage="1" showErrorMessage="1" sqref="J8:K8">
      <formula1>"元,２,３,４,５,"</formula1>
    </dataValidation>
    <dataValidation type="list" allowBlank="1" showInputMessage="1" showErrorMessage="1" sqref="J35:K35">
      <formula1>"元,２,３,４,５,"</formula1>
    </dataValidation>
  </dataValidation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B2:AL56"/>
  <sheetViews>
    <sheetView zoomScalePageLayoutView="0" workbookViewId="0" topLeftCell="A1">
      <selection activeCell="O51" sqref="O51:AL52"/>
    </sheetView>
  </sheetViews>
  <sheetFormatPr defaultColWidth="9.00390625" defaultRowHeight="13.5"/>
  <cols>
    <col min="1" max="1" width="3.625" style="0" customWidth="1"/>
    <col min="2" max="38" width="2.50390625" style="0" customWidth="1"/>
  </cols>
  <sheetData>
    <row r="2" spans="2:38" ht="13.5">
      <c r="B2" s="596" t="s">
        <v>380</v>
      </c>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row>
    <row r="3" spans="2:38" ht="13.5">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row>
    <row r="4" spans="2:38" ht="25.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2:38" ht="13.5">
      <c r="B5" s="597" t="s">
        <v>150</v>
      </c>
      <c r="C5" s="597"/>
      <c r="D5" s="597"/>
      <c r="E5" s="597"/>
      <c r="F5" s="597"/>
      <c r="G5" s="597"/>
      <c r="H5" s="598" t="str">
        <f>IF(ISBLANK('一括記入シート（最初に記入してください）'!C14),"○○地区保全会",'一括記入シート（最初に記入してください）'!C14)</f>
        <v>○○地区保全会</v>
      </c>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1"/>
    </row>
    <row r="6" spans="2:38" ht="13.5">
      <c r="B6" s="597"/>
      <c r="C6" s="597"/>
      <c r="D6" s="597"/>
      <c r="E6" s="597"/>
      <c r="F6" s="597"/>
      <c r="G6" s="597"/>
      <c r="H6" s="13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84"/>
    </row>
    <row r="7" spans="2:38" ht="13.5">
      <c r="B7" s="597"/>
      <c r="C7" s="597"/>
      <c r="D7" s="597"/>
      <c r="E7" s="597"/>
      <c r="F7" s="597"/>
      <c r="G7" s="597"/>
      <c r="H7" s="599" t="s">
        <v>115</v>
      </c>
      <c r="I7" s="600"/>
      <c r="J7" s="601" t="str">
        <f>IF(ISBLANK('一括記入シート（最初に記入してください）'!C39),"事務局長",'一括記入シート（最初に記入してください）'!C39)</f>
        <v>事務局長</v>
      </c>
      <c r="K7" s="601"/>
      <c r="L7" s="601"/>
      <c r="M7" s="601"/>
      <c r="N7" s="601"/>
      <c r="O7" s="91"/>
      <c r="P7" s="91"/>
      <c r="Q7" s="600" t="s">
        <v>117</v>
      </c>
      <c r="R7" s="600"/>
      <c r="S7" s="601" t="str">
        <f>IF(ISBLANK('一括記入シート（最初に記入してください）'!C40),"○○ ○○",'一括記入シート（最初に記入してください）'!C40)</f>
        <v>○○ ○○</v>
      </c>
      <c r="T7" s="601"/>
      <c r="U7" s="601"/>
      <c r="V7" s="601"/>
      <c r="W7" s="601"/>
      <c r="X7" s="601"/>
      <c r="Y7" s="601"/>
      <c r="Z7" s="601"/>
      <c r="AA7" s="601"/>
      <c r="AB7" s="601"/>
      <c r="AC7" s="91"/>
      <c r="AD7" s="91"/>
      <c r="AE7" s="91"/>
      <c r="AF7" s="91"/>
      <c r="AG7" s="91"/>
      <c r="AH7" s="91"/>
      <c r="AI7" s="91"/>
      <c r="AJ7" s="91"/>
      <c r="AK7" s="91"/>
      <c r="AL7" s="134"/>
    </row>
    <row r="8" spans="2:38" ht="13.5">
      <c r="B8" s="597" t="s">
        <v>151</v>
      </c>
      <c r="C8" s="597"/>
      <c r="D8" s="597"/>
      <c r="E8" s="597"/>
      <c r="F8" s="597"/>
      <c r="G8" s="597"/>
      <c r="H8" s="602" t="s">
        <v>558</v>
      </c>
      <c r="I8" s="603"/>
      <c r="J8" s="604"/>
      <c r="K8" s="604"/>
      <c r="L8" s="141" t="s">
        <v>90</v>
      </c>
      <c r="M8" s="604"/>
      <c r="N8" s="604"/>
      <c r="O8" s="141" t="s">
        <v>91</v>
      </c>
      <c r="P8" s="604"/>
      <c r="Q8" s="604"/>
      <c r="R8" s="132" t="s">
        <v>92</v>
      </c>
      <c r="S8" s="597" t="s">
        <v>327</v>
      </c>
      <c r="T8" s="597"/>
      <c r="U8" s="597"/>
      <c r="V8" s="597"/>
      <c r="W8" s="597"/>
      <c r="X8" s="597"/>
      <c r="Y8" s="602" t="s">
        <v>558</v>
      </c>
      <c r="Z8" s="604"/>
      <c r="AA8" s="604"/>
      <c r="AB8" s="604"/>
      <c r="AC8" s="141" t="s">
        <v>90</v>
      </c>
      <c r="AD8" s="604"/>
      <c r="AE8" s="604"/>
      <c r="AF8" s="141" t="s">
        <v>91</v>
      </c>
      <c r="AG8" s="604"/>
      <c r="AH8" s="604"/>
      <c r="AI8" s="132" t="s">
        <v>92</v>
      </c>
      <c r="AJ8" s="605"/>
      <c r="AK8" s="590"/>
      <c r="AL8" s="590"/>
    </row>
    <row r="9" spans="2:38" ht="13.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2:38" ht="13.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2:38" ht="13.5">
      <c r="B11" s="606" t="s">
        <v>328</v>
      </c>
      <c r="C11" s="606"/>
      <c r="D11" s="607" t="str">
        <f>IF(ISBLANK('一括記入シート（最初に記入してください）'!C41),"会長",'一括記入シート（最初に記入してください）'!C41)</f>
        <v>会長</v>
      </c>
      <c r="E11" s="608"/>
      <c r="F11" s="609"/>
      <c r="G11" s="607" t="str">
        <f>IF(ISBLANK('一括記入シート（最初に記入してください）'!C42),"会長",'一括記入シート（最初に記入してください）'!C42)</f>
        <v>副会長</v>
      </c>
      <c r="H11" s="608"/>
      <c r="I11" s="609"/>
      <c r="J11" s="607" t="str">
        <f>IF(ISBLANK('一括記入シート（最初に記入してください）'!C43),"副会長",'一括記入シート（最初に記入してください）'!C43)</f>
        <v>副会長</v>
      </c>
      <c r="K11" s="608"/>
      <c r="L11" s="609"/>
      <c r="M11" s="607" t="str">
        <f>IF(ISBLANK('一括記入シート（最初に記入してください）'!C44),"副会長",'一括記入シート（最初に記入してください）'!C44)</f>
        <v>事務局長</v>
      </c>
      <c r="N11" s="608"/>
      <c r="O11" s="609"/>
      <c r="P11" s="607" t="str">
        <f>IF(ISBLANK('一括記入シート（最初に記入してください）'!C45),"事務局長",'一括記入シート（最初に記入してください）'!C45)</f>
        <v>事務局</v>
      </c>
      <c r="Q11" s="608"/>
      <c r="R11" s="609"/>
      <c r="S11" s="607" t="str">
        <f>IF(ISBLANK('一括記入シート（最初に記入してください）'!C46),"事務局",'一括記入シート（最初に記入してください）'!C46)</f>
        <v>　会計</v>
      </c>
      <c r="T11" s="608"/>
      <c r="U11" s="609"/>
      <c r="V11" s="607">
        <f>IF(ISBLANK('一括記入シート（最初に記入してください）'!C47),"",'一括記入シート（最初に記入してください）'!C47)</f>
      </c>
      <c r="W11" s="608"/>
      <c r="X11" s="609"/>
      <c r="Y11" s="607">
        <f>IF(ISBLANK('一括記入シート（最初に記入してください）'!C48),"",'一括記入シート（最初に記入してください）'!C48)</f>
      </c>
      <c r="Z11" s="608"/>
      <c r="AA11" s="609"/>
      <c r="AB11" s="607">
        <f>IF(ISBLANK('一括記入シート（最初に記入してください）'!C49),"",'一括記入シート（最初に記入してください）'!C49)</f>
      </c>
      <c r="AC11" s="608"/>
      <c r="AD11" s="609"/>
      <c r="AE11" s="607" t="str">
        <f>IF(ISBLANK('一括記入シート（最初に記入してください）'!C50),"",'一括記入シート（最初に記入してください）'!C50)</f>
        <v>担当者</v>
      </c>
      <c r="AF11" s="608"/>
      <c r="AG11" s="609"/>
      <c r="AH11" s="607"/>
      <c r="AI11" s="608"/>
      <c r="AJ11" s="609"/>
      <c r="AK11" s="32"/>
      <c r="AL11" s="32"/>
    </row>
    <row r="12" spans="2:38" ht="13.5">
      <c r="B12" s="606"/>
      <c r="C12" s="606"/>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37"/>
      <c r="AL12" s="37"/>
    </row>
    <row r="13" spans="2:38" ht="13.5">
      <c r="B13" s="606"/>
      <c r="C13" s="606"/>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37"/>
      <c r="AL13" s="37"/>
    </row>
    <row r="14" spans="2:38" ht="13.5">
      <c r="B14" s="606"/>
      <c r="C14" s="606"/>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37"/>
      <c r="AL14" s="37"/>
    </row>
    <row r="15" spans="2:38" ht="13.5">
      <c r="B15" s="606"/>
      <c r="C15" s="606"/>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37"/>
      <c r="AL15" s="37"/>
    </row>
    <row r="16" spans="2:38" ht="13.5">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row>
    <row r="17" spans="2:38" ht="13.5">
      <c r="B17" s="601" t="s">
        <v>152</v>
      </c>
      <c r="C17" s="601"/>
      <c r="D17" s="601"/>
      <c r="E17" s="601"/>
      <c r="F17" s="601"/>
      <c r="G17" s="601"/>
      <c r="H17" s="601"/>
      <c r="I17" s="601"/>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row>
    <row r="18" spans="2:38" ht="13.5">
      <c r="B18" s="610" t="s">
        <v>378</v>
      </c>
      <c r="C18" s="610"/>
      <c r="D18" s="610"/>
      <c r="E18" s="610"/>
      <c r="F18" s="610"/>
      <c r="G18" s="610"/>
      <c r="H18" s="610"/>
      <c r="I18" s="610"/>
      <c r="J18" s="610"/>
      <c r="K18" s="611">
        <f>IF(ISBLANK('一括記入シート（最初に記入してください）'!D51),"",'一括記入シート（最初に記入してください）'!D51)</f>
      </c>
      <c r="L18" s="611"/>
      <c r="M18" s="611"/>
      <c r="N18" s="611"/>
      <c r="O18" s="611"/>
      <c r="P18" s="611"/>
      <c r="Q18" s="611"/>
      <c r="R18" s="611"/>
      <c r="S18" s="611"/>
      <c r="T18" s="611"/>
      <c r="U18" s="611"/>
      <c r="V18" s="611"/>
      <c r="W18" s="611"/>
      <c r="X18" s="611"/>
      <c r="Y18" s="611"/>
      <c r="Z18" s="598" t="s">
        <v>154</v>
      </c>
      <c r="AA18" s="612"/>
      <c r="AB18" s="612"/>
      <c r="AC18" s="612"/>
      <c r="AD18" s="613"/>
      <c r="AE18" s="616">
        <f>IF(ISBLANK('一括記入シート（最初に記入してください）'!C18),"",'一括記入シート（最初に記入してください）'!C18)</f>
      </c>
      <c r="AF18" s="616"/>
      <c r="AG18" s="616"/>
      <c r="AH18" s="616"/>
      <c r="AI18" s="616"/>
      <c r="AJ18" s="616"/>
      <c r="AK18" s="616"/>
      <c r="AL18" s="616"/>
    </row>
    <row r="19" spans="2:38" ht="13.5">
      <c r="B19" s="610"/>
      <c r="C19" s="610"/>
      <c r="D19" s="610"/>
      <c r="E19" s="610"/>
      <c r="F19" s="610"/>
      <c r="G19" s="610"/>
      <c r="H19" s="610"/>
      <c r="I19" s="610"/>
      <c r="J19" s="610"/>
      <c r="K19" s="611"/>
      <c r="L19" s="611"/>
      <c r="M19" s="611"/>
      <c r="N19" s="611"/>
      <c r="O19" s="611"/>
      <c r="P19" s="611"/>
      <c r="Q19" s="611"/>
      <c r="R19" s="611"/>
      <c r="S19" s="611"/>
      <c r="T19" s="611"/>
      <c r="U19" s="611"/>
      <c r="V19" s="611"/>
      <c r="W19" s="611"/>
      <c r="X19" s="611"/>
      <c r="Y19" s="611"/>
      <c r="Z19" s="614"/>
      <c r="AA19" s="592"/>
      <c r="AB19" s="592"/>
      <c r="AC19" s="592"/>
      <c r="AD19" s="615"/>
      <c r="AE19" s="616"/>
      <c r="AF19" s="616"/>
      <c r="AG19" s="616"/>
      <c r="AH19" s="616"/>
      <c r="AI19" s="616"/>
      <c r="AJ19" s="616"/>
      <c r="AK19" s="616"/>
      <c r="AL19" s="616"/>
    </row>
    <row r="20" spans="2:38" ht="13.5">
      <c r="B20" s="620" t="s">
        <v>139</v>
      </c>
      <c r="C20" s="621"/>
      <c r="D20" s="621"/>
      <c r="E20" s="621"/>
      <c r="F20" s="622"/>
      <c r="G20" s="623" t="s">
        <v>302</v>
      </c>
      <c r="H20" s="624"/>
      <c r="I20" s="624"/>
      <c r="J20" s="624"/>
      <c r="K20" s="624"/>
      <c r="L20" s="624"/>
      <c r="M20" s="624"/>
      <c r="N20" s="624"/>
      <c r="O20" s="624"/>
      <c r="P20" s="624"/>
      <c r="Q20" s="624"/>
      <c r="R20" s="624"/>
      <c r="S20" s="624"/>
      <c r="T20" s="624"/>
      <c r="U20" s="624"/>
      <c r="V20" s="624"/>
      <c r="W20" s="624"/>
      <c r="X20" s="624"/>
      <c r="Y20" s="625"/>
      <c r="Z20" s="598" t="s">
        <v>156</v>
      </c>
      <c r="AA20" s="612"/>
      <c r="AB20" s="612"/>
      <c r="AC20" s="612"/>
      <c r="AD20" s="613"/>
      <c r="AE20" s="616"/>
      <c r="AF20" s="616"/>
      <c r="AG20" s="616"/>
      <c r="AH20" s="616"/>
      <c r="AI20" s="616"/>
      <c r="AJ20" s="616"/>
      <c r="AK20" s="616"/>
      <c r="AL20" s="616"/>
    </row>
    <row r="21" spans="2:38" ht="13.5">
      <c r="B21" s="617"/>
      <c r="C21" s="618"/>
      <c r="D21" s="618"/>
      <c r="E21" s="618"/>
      <c r="F21" s="619"/>
      <c r="G21" s="626"/>
      <c r="H21" s="627"/>
      <c r="I21" s="627"/>
      <c r="J21" s="627"/>
      <c r="K21" s="627"/>
      <c r="L21" s="627"/>
      <c r="M21" s="627"/>
      <c r="N21" s="627"/>
      <c r="O21" s="627"/>
      <c r="P21" s="627"/>
      <c r="Q21" s="627"/>
      <c r="R21" s="627"/>
      <c r="S21" s="627"/>
      <c r="T21" s="627"/>
      <c r="U21" s="627"/>
      <c r="V21" s="627"/>
      <c r="W21" s="627"/>
      <c r="X21" s="627"/>
      <c r="Y21" s="628"/>
      <c r="Z21" s="614"/>
      <c r="AA21" s="592"/>
      <c r="AB21" s="592"/>
      <c r="AC21" s="592"/>
      <c r="AD21" s="615"/>
      <c r="AE21" s="616"/>
      <c r="AF21" s="616"/>
      <c r="AG21" s="616"/>
      <c r="AH21" s="616"/>
      <c r="AI21" s="616"/>
      <c r="AJ21" s="616"/>
      <c r="AK21" s="616"/>
      <c r="AL21" s="616"/>
    </row>
    <row r="22" spans="2:38" ht="13.5">
      <c r="B22" s="629" t="s">
        <v>158</v>
      </c>
      <c r="C22" s="618"/>
      <c r="D22" s="618"/>
      <c r="E22" s="618"/>
      <c r="F22" s="619"/>
      <c r="G22" s="630" t="s">
        <v>159</v>
      </c>
      <c r="H22" s="631"/>
      <c r="I22" s="631"/>
      <c r="J22" s="631"/>
      <c r="K22" s="631"/>
      <c r="L22" s="631"/>
      <c r="M22" s="631"/>
      <c r="N22" s="631"/>
      <c r="O22" s="631"/>
      <c r="P22" s="631"/>
      <c r="Q22" s="631"/>
      <c r="R22" s="631"/>
      <c r="S22" s="631"/>
      <c r="T22" s="631"/>
      <c r="U22" s="631"/>
      <c r="V22" s="631"/>
      <c r="W22" s="631"/>
      <c r="X22" s="631"/>
      <c r="Y22" s="632"/>
      <c r="Z22" s="5"/>
      <c r="AA22" s="32"/>
      <c r="AB22" s="32"/>
      <c r="AC22" s="32"/>
      <c r="AD22" s="56"/>
      <c r="AE22" s="617"/>
      <c r="AF22" s="618"/>
      <c r="AG22" s="618"/>
      <c r="AH22" s="618"/>
      <c r="AI22" s="618"/>
      <c r="AJ22" s="618"/>
      <c r="AK22" s="618"/>
      <c r="AL22" s="619"/>
    </row>
    <row r="23" spans="2:38" ht="13.5">
      <c r="B23" s="617"/>
      <c r="C23" s="618"/>
      <c r="D23" s="618"/>
      <c r="E23" s="618"/>
      <c r="F23" s="619"/>
      <c r="G23" s="633"/>
      <c r="H23" s="631"/>
      <c r="I23" s="631"/>
      <c r="J23" s="631"/>
      <c r="K23" s="631"/>
      <c r="L23" s="631"/>
      <c r="M23" s="631"/>
      <c r="N23" s="631"/>
      <c r="O23" s="631"/>
      <c r="P23" s="631"/>
      <c r="Q23" s="631"/>
      <c r="R23" s="631"/>
      <c r="S23" s="631"/>
      <c r="T23" s="631"/>
      <c r="U23" s="631"/>
      <c r="V23" s="631"/>
      <c r="W23" s="631"/>
      <c r="X23" s="631"/>
      <c r="Y23" s="632"/>
      <c r="Z23" s="5"/>
      <c r="AA23" s="32"/>
      <c r="AB23" s="32"/>
      <c r="AC23" s="32"/>
      <c r="AD23" s="56"/>
      <c r="AE23" s="617"/>
      <c r="AF23" s="618"/>
      <c r="AG23" s="618"/>
      <c r="AH23" s="618"/>
      <c r="AI23" s="618"/>
      <c r="AJ23" s="618"/>
      <c r="AK23" s="618"/>
      <c r="AL23" s="619"/>
    </row>
    <row r="24" spans="2:38" ht="13.5">
      <c r="B24" s="629" t="s">
        <v>162</v>
      </c>
      <c r="C24" s="618"/>
      <c r="D24" s="618"/>
      <c r="E24" s="618"/>
      <c r="F24" s="619"/>
      <c r="G24" s="636"/>
      <c r="H24" s="637"/>
      <c r="I24" s="637"/>
      <c r="J24" s="637"/>
      <c r="K24" s="637"/>
      <c r="L24" s="637"/>
      <c r="M24" s="637"/>
      <c r="N24" s="637"/>
      <c r="O24" s="637"/>
      <c r="P24" s="637"/>
      <c r="Q24" s="637"/>
      <c r="R24" s="637"/>
      <c r="S24" s="637"/>
      <c r="T24" s="637"/>
      <c r="U24" s="637"/>
      <c r="V24" s="637"/>
      <c r="W24" s="637"/>
      <c r="X24" s="637"/>
      <c r="Y24" s="638"/>
      <c r="Z24" s="5" t="s">
        <v>160</v>
      </c>
      <c r="AA24" s="32"/>
      <c r="AB24" s="32"/>
      <c r="AC24" s="32"/>
      <c r="AD24" s="56"/>
      <c r="AE24" s="617" t="s">
        <v>161</v>
      </c>
      <c r="AF24" s="618"/>
      <c r="AG24" s="618"/>
      <c r="AH24" s="618"/>
      <c r="AI24" s="618"/>
      <c r="AJ24" s="618"/>
      <c r="AK24" s="618"/>
      <c r="AL24" s="619"/>
    </row>
    <row r="25" spans="2:38" ht="13.5">
      <c r="B25" s="634"/>
      <c r="C25" s="601"/>
      <c r="D25" s="601"/>
      <c r="E25" s="601"/>
      <c r="F25" s="635"/>
      <c r="G25" s="639"/>
      <c r="H25" s="637"/>
      <c r="I25" s="637"/>
      <c r="J25" s="637"/>
      <c r="K25" s="637"/>
      <c r="L25" s="637"/>
      <c r="M25" s="637"/>
      <c r="N25" s="637"/>
      <c r="O25" s="637"/>
      <c r="P25" s="637"/>
      <c r="Q25" s="637"/>
      <c r="R25" s="637"/>
      <c r="S25" s="637"/>
      <c r="T25" s="637"/>
      <c r="U25" s="637"/>
      <c r="V25" s="637"/>
      <c r="W25" s="637"/>
      <c r="X25" s="637"/>
      <c r="Y25" s="638"/>
      <c r="Z25" s="5"/>
      <c r="AA25" s="32"/>
      <c r="AB25" s="32"/>
      <c r="AC25" s="32"/>
      <c r="AD25" s="56"/>
      <c r="AE25" s="617"/>
      <c r="AF25" s="618"/>
      <c r="AG25" s="618"/>
      <c r="AH25" s="618"/>
      <c r="AI25" s="618"/>
      <c r="AJ25" s="618"/>
      <c r="AK25" s="618"/>
      <c r="AL25" s="619"/>
    </row>
    <row r="26" spans="2:38" ht="13.5">
      <c r="B26" s="640" t="s">
        <v>163</v>
      </c>
      <c r="C26" s="605"/>
      <c r="D26" s="605"/>
      <c r="E26" s="605"/>
      <c r="F26" s="605"/>
      <c r="G26" s="641"/>
      <c r="H26" s="642"/>
      <c r="I26" s="642"/>
      <c r="J26" s="642"/>
      <c r="K26" s="642"/>
      <c r="L26" s="642"/>
      <c r="M26" s="642"/>
      <c r="N26" s="642"/>
      <c r="O26" s="642"/>
      <c r="P26" s="642"/>
      <c r="Q26" s="642"/>
      <c r="R26" s="642"/>
      <c r="S26" s="642"/>
      <c r="T26" s="642"/>
      <c r="U26" s="642"/>
      <c r="V26" s="642"/>
      <c r="W26" s="642"/>
      <c r="X26" s="642"/>
      <c r="Y26" s="643"/>
      <c r="Z26" s="5"/>
      <c r="AA26" s="32"/>
      <c r="AB26" s="32"/>
      <c r="AC26" s="32"/>
      <c r="AD26" s="56"/>
      <c r="AE26" s="617"/>
      <c r="AF26" s="618"/>
      <c r="AG26" s="618"/>
      <c r="AH26" s="618"/>
      <c r="AI26" s="618"/>
      <c r="AJ26" s="618"/>
      <c r="AK26" s="618"/>
      <c r="AL26" s="619"/>
    </row>
    <row r="27" spans="2:38" ht="13.5">
      <c r="B27" s="605"/>
      <c r="C27" s="605"/>
      <c r="D27" s="605"/>
      <c r="E27" s="605"/>
      <c r="F27" s="605"/>
      <c r="G27" s="633"/>
      <c r="H27" s="644"/>
      <c r="I27" s="644"/>
      <c r="J27" s="644"/>
      <c r="K27" s="644"/>
      <c r="L27" s="644"/>
      <c r="M27" s="644"/>
      <c r="N27" s="644"/>
      <c r="O27" s="644"/>
      <c r="P27" s="644"/>
      <c r="Q27" s="644"/>
      <c r="R27" s="644"/>
      <c r="S27" s="644"/>
      <c r="T27" s="644"/>
      <c r="U27" s="644"/>
      <c r="V27" s="644"/>
      <c r="W27" s="644"/>
      <c r="X27" s="644"/>
      <c r="Y27" s="632"/>
      <c r="Z27" s="5"/>
      <c r="AA27" s="32"/>
      <c r="AB27" s="32"/>
      <c r="AC27" s="32"/>
      <c r="AD27" s="56"/>
      <c r="AE27" s="617"/>
      <c r="AF27" s="618"/>
      <c r="AG27" s="618"/>
      <c r="AH27" s="618"/>
      <c r="AI27" s="618"/>
      <c r="AJ27" s="618"/>
      <c r="AK27" s="618"/>
      <c r="AL27" s="619"/>
    </row>
    <row r="28" spans="2:38" ht="13.5">
      <c r="B28" s="605"/>
      <c r="C28" s="605"/>
      <c r="D28" s="605"/>
      <c r="E28" s="605"/>
      <c r="F28" s="605"/>
      <c r="G28" s="633"/>
      <c r="H28" s="644"/>
      <c r="I28" s="644"/>
      <c r="J28" s="644"/>
      <c r="K28" s="644"/>
      <c r="L28" s="644"/>
      <c r="M28" s="644"/>
      <c r="N28" s="644"/>
      <c r="O28" s="644"/>
      <c r="P28" s="644"/>
      <c r="Q28" s="644"/>
      <c r="R28" s="644"/>
      <c r="S28" s="644"/>
      <c r="T28" s="644"/>
      <c r="U28" s="644"/>
      <c r="V28" s="644"/>
      <c r="W28" s="644"/>
      <c r="X28" s="644"/>
      <c r="Y28" s="632"/>
      <c r="Z28" s="5"/>
      <c r="AA28" s="32"/>
      <c r="AB28" s="32"/>
      <c r="AC28" s="32"/>
      <c r="AD28" s="56"/>
      <c r="AE28" s="617"/>
      <c r="AF28" s="618"/>
      <c r="AG28" s="618"/>
      <c r="AH28" s="618"/>
      <c r="AI28" s="618"/>
      <c r="AJ28" s="618"/>
      <c r="AK28" s="618"/>
      <c r="AL28" s="619"/>
    </row>
    <row r="29" spans="2:38" ht="13.5">
      <c r="B29" s="605"/>
      <c r="C29" s="605"/>
      <c r="D29" s="605"/>
      <c r="E29" s="605"/>
      <c r="F29" s="605"/>
      <c r="G29" s="645"/>
      <c r="H29" s="646"/>
      <c r="I29" s="646"/>
      <c r="J29" s="646"/>
      <c r="K29" s="646"/>
      <c r="L29" s="646"/>
      <c r="M29" s="646"/>
      <c r="N29" s="646"/>
      <c r="O29" s="646"/>
      <c r="P29" s="646"/>
      <c r="Q29" s="646"/>
      <c r="R29" s="646"/>
      <c r="S29" s="646"/>
      <c r="T29" s="646"/>
      <c r="U29" s="646"/>
      <c r="V29" s="646"/>
      <c r="W29" s="646"/>
      <c r="X29" s="646"/>
      <c r="Y29" s="647"/>
      <c r="Z29" s="7"/>
      <c r="AA29" s="8"/>
      <c r="AB29" s="8"/>
      <c r="AC29" s="8"/>
      <c r="AD29" s="131"/>
      <c r="AE29" s="634"/>
      <c r="AF29" s="601"/>
      <c r="AG29" s="601"/>
      <c r="AH29" s="601"/>
      <c r="AI29" s="601"/>
      <c r="AJ29" s="601"/>
      <c r="AK29" s="601"/>
      <c r="AL29" s="635"/>
    </row>
    <row r="30" spans="2:38" ht="13.5">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row>
    <row r="31" spans="2:38" ht="13.5">
      <c r="B31" s="648" t="s">
        <v>164</v>
      </c>
      <c r="C31" s="648"/>
      <c r="D31" s="648"/>
      <c r="E31" s="648"/>
      <c r="F31" s="648"/>
      <c r="G31" s="147"/>
      <c r="H31" s="649" t="s">
        <v>558</v>
      </c>
      <c r="I31" s="649"/>
      <c r="J31" s="650"/>
      <c r="K31" s="650"/>
      <c r="L31" s="651" t="s">
        <v>165</v>
      </c>
      <c r="M31" s="450"/>
      <c r="N31" s="40"/>
      <c r="O31" s="146"/>
      <c r="P31" s="146"/>
      <c r="Q31" s="651" t="s">
        <v>300</v>
      </c>
      <c r="R31" s="652"/>
      <c r="S31" s="652"/>
      <c r="T31" s="652"/>
      <c r="U31" s="652"/>
      <c r="V31" s="652"/>
      <c r="W31" s="652"/>
      <c r="X31" s="652"/>
      <c r="Y31" s="652"/>
      <c r="Z31" s="652"/>
      <c r="AA31" s="652"/>
      <c r="AB31" s="652"/>
      <c r="AC31" s="652"/>
      <c r="AD31" s="652"/>
      <c r="AE31" s="652"/>
      <c r="AF31" s="652"/>
      <c r="AG31" s="652"/>
      <c r="AH31" s="652"/>
      <c r="AI31" s="652"/>
      <c r="AJ31" s="652"/>
      <c r="AK31" s="652"/>
      <c r="AL31" s="653"/>
    </row>
    <row r="32" spans="2:38" ht="13.5">
      <c r="B32" s="648"/>
      <c r="C32" s="648"/>
      <c r="D32" s="648"/>
      <c r="E32" s="648"/>
      <c r="F32" s="648"/>
      <c r="G32" s="654" t="str">
        <f>IF(ISBLANK('一括記入シート（最初に記入してください）'!C25),"○○地区保全会　○○水路工事",'一括記入シート（最初に記入してください）'!C25)</f>
        <v>○○水路工事</v>
      </c>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6"/>
    </row>
    <row r="33" spans="2:38" ht="13.5">
      <c r="B33" s="648" t="s">
        <v>166</v>
      </c>
      <c r="C33" s="648"/>
      <c r="D33" s="648"/>
      <c r="E33" s="648"/>
      <c r="F33" s="648"/>
      <c r="G33" s="657" t="str">
        <f>IF(ISBLANK('一括記入シート（最初に記入してください）'!C20),"○○市　○○　○○地区",'一括記入シート（最初に記入してください）'!C24)</f>
        <v>○○市 ○○</v>
      </c>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659"/>
    </row>
    <row r="34" spans="2:38" ht="13.5">
      <c r="B34" s="648"/>
      <c r="C34" s="648"/>
      <c r="D34" s="648"/>
      <c r="E34" s="648"/>
      <c r="F34" s="648"/>
      <c r="G34" s="654"/>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0"/>
      <c r="AL34" s="661"/>
    </row>
    <row r="35" spans="2:38" ht="13.5">
      <c r="B35" s="597" t="s">
        <v>167</v>
      </c>
      <c r="C35" s="597"/>
      <c r="D35" s="597"/>
      <c r="E35" s="597"/>
      <c r="F35" s="597"/>
      <c r="G35" s="662">
        <f>IF(ISBLANK('一括記入シート（最初に記入してください）'!C54),"",'一括記入シート（最初に記入してください）'!C54)</f>
      </c>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4"/>
    </row>
    <row r="36" spans="2:38" ht="13.5">
      <c r="B36" s="597"/>
      <c r="C36" s="597"/>
      <c r="D36" s="597"/>
      <c r="E36" s="597"/>
      <c r="F36" s="597"/>
      <c r="G36" s="662">
        <f>IF(ISBLANK('一括記入シート（最初に記入してください）'!C55),"",'一括記入シート（最初に記入してください）'!C55)</f>
      </c>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4"/>
    </row>
    <row r="37" spans="2:38" ht="13.5">
      <c r="B37" s="597"/>
      <c r="C37" s="597"/>
      <c r="D37" s="597"/>
      <c r="E37" s="597"/>
      <c r="F37" s="597"/>
      <c r="G37" s="662">
        <f>IF(ISBLANK('一括記入シート（最初に記入してください）'!C56),"",'一括記入シート（最初に記入してください）'!C56)</f>
      </c>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4"/>
    </row>
    <row r="38" spans="2:38" ht="13.5">
      <c r="B38" s="597"/>
      <c r="C38" s="597"/>
      <c r="D38" s="597"/>
      <c r="E38" s="597"/>
      <c r="F38" s="597"/>
      <c r="G38" s="662">
        <f>IF(ISBLANK('一括記入シート（最初に記入してください）'!C57),"",'一括記入シート（最初に記入してください）'!C57)</f>
      </c>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4"/>
    </row>
    <row r="39" spans="2:38" ht="13.5">
      <c r="B39" s="597"/>
      <c r="C39" s="597"/>
      <c r="D39" s="597"/>
      <c r="E39" s="597"/>
      <c r="F39" s="597"/>
      <c r="G39" s="662">
        <f>IF(ISBLANK('一括記入シート（最初に記入してください）'!C58),"",'一括記入シート（最初に記入してください）'!C58)</f>
      </c>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4"/>
    </row>
    <row r="40" spans="2:38" ht="13.5">
      <c r="B40" s="597"/>
      <c r="C40" s="597"/>
      <c r="D40" s="597"/>
      <c r="E40" s="597"/>
      <c r="F40" s="597"/>
      <c r="G40" s="662">
        <f>IF(ISBLANK('一括記入シート（最初に記入してください）'!C59),"",'一括記入シート（最初に記入してください）'!C59)</f>
      </c>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4"/>
    </row>
    <row r="41" spans="2:38" ht="13.5">
      <c r="B41" s="597"/>
      <c r="C41" s="597"/>
      <c r="D41" s="597"/>
      <c r="E41" s="597"/>
      <c r="F41" s="597"/>
      <c r="G41" s="662">
        <f>IF(ISBLANK('一括記入シート（最初に記入してください）'!C60),"",'一括記入シート（最初に記入してください）'!C60)</f>
      </c>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4"/>
    </row>
    <row r="42" spans="2:38" ht="13.5">
      <c r="B42" s="597"/>
      <c r="C42" s="597"/>
      <c r="D42" s="597"/>
      <c r="E42" s="597"/>
      <c r="F42" s="597"/>
      <c r="G42" s="662">
        <f>IF(ISBLANK('一括記入シート（最初に記入してください）'!C61),"",'一括記入シート（最初に記入してください）'!C61)</f>
      </c>
      <c r="H42" s="663"/>
      <c r="I42" s="663"/>
      <c r="J42" s="663"/>
      <c r="K42" s="663"/>
      <c r="L42" s="663"/>
      <c r="M42" s="663"/>
      <c r="N42" s="663"/>
      <c r="O42" s="663"/>
      <c r="P42" s="663"/>
      <c r="Q42" s="663"/>
      <c r="R42" s="663"/>
      <c r="S42" s="663"/>
      <c r="T42" s="663"/>
      <c r="U42" s="663"/>
      <c r="V42" s="663"/>
      <c r="W42" s="663"/>
      <c r="X42" s="663"/>
      <c r="Y42" s="663"/>
      <c r="Z42" s="663"/>
      <c r="AA42" s="663"/>
      <c r="AB42" s="663"/>
      <c r="AC42" s="663"/>
      <c r="AD42" s="663"/>
      <c r="AE42" s="663"/>
      <c r="AF42" s="663"/>
      <c r="AG42" s="663"/>
      <c r="AH42" s="663"/>
      <c r="AI42" s="663"/>
      <c r="AJ42" s="663"/>
      <c r="AK42" s="663"/>
      <c r="AL42" s="664"/>
    </row>
    <row r="43" spans="2:38" ht="13.5">
      <c r="B43" s="597"/>
      <c r="C43" s="597"/>
      <c r="D43" s="597"/>
      <c r="E43" s="597"/>
      <c r="F43" s="597"/>
      <c r="G43" s="662">
        <f>IF(ISBLANK('一括記入シート（最初に記入してください）'!C62),"",'一括記入シート（最初に記入してください）'!C62)</f>
      </c>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4"/>
    </row>
    <row r="44" spans="2:38" ht="13.5">
      <c r="B44" s="597" t="s">
        <v>168</v>
      </c>
      <c r="C44" s="597"/>
      <c r="D44" s="597"/>
      <c r="E44" s="597"/>
      <c r="F44" s="597"/>
      <c r="G44" s="149"/>
      <c r="H44" s="150"/>
      <c r="I44" s="150"/>
      <c r="J44" s="150"/>
      <c r="K44" s="150"/>
      <c r="L44" s="150"/>
      <c r="M44" s="150"/>
      <c r="N44" s="150"/>
      <c r="O44" s="150"/>
      <c r="P44" s="150" t="s">
        <v>169</v>
      </c>
      <c r="Q44" s="150"/>
      <c r="R44" s="666" t="s">
        <v>558</v>
      </c>
      <c r="S44" s="603"/>
      <c r="T44" s="604"/>
      <c r="U44" s="604"/>
      <c r="V44" s="141" t="s">
        <v>90</v>
      </c>
      <c r="W44" s="604"/>
      <c r="X44" s="604"/>
      <c r="Y44" s="141" t="s">
        <v>91</v>
      </c>
      <c r="Z44" s="604"/>
      <c r="AA44" s="604"/>
      <c r="AB44" s="136" t="s">
        <v>92</v>
      </c>
      <c r="AC44" s="150"/>
      <c r="AD44" s="150"/>
      <c r="AE44" s="150"/>
      <c r="AF44" s="150"/>
      <c r="AG44" s="150"/>
      <c r="AH44" s="150"/>
      <c r="AI44" s="150"/>
      <c r="AJ44" s="150"/>
      <c r="AK44" s="150"/>
      <c r="AL44" s="151"/>
    </row>
    <row r="45" spans="2:38" ht="13.5">
      <c r="B45" s="601" t="s">
        <v>170</v>
      </c>
      <c r="C45" s="601"/>
      <c r="D45" s="601"/>
      <c r="E45" s="601"/>
      <c r="F45" s="601"/>
      <c r="G45" s="601"/>
      <c r="H45" s="601"/>
      <c r="I45" s="601"/>
      <c r="J45" s="601"/>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row>
    <row r="46" spans="2:38" ht="13.5">
      <c r="B46" s="605" t="s">
        <v>171</v>
      </c>
      <c r="C46" s="605"/>
      <c r="D46" s="605"/>
      <c r="E46" s="605"/>
      <c r="F46" s="605"/>
      <c r="G46" s="597" t="s">
        <v>59</v>
      </c>
      <c r="H46" s="597"/>
      <c r="I46" s="597"/>
      <c r="J46" s="597"/>
      <c r="K46" s="597"/>
      <c r="L46" s="597"/>
      <c r="M46" s="597"/>
      <c r="N46" s="597"/>
      <c r="O46" s="597" t="s">
        <v>78</v>
      </c>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row>
    <row r="47" spans="2:38" ht="13.5">
      <c r="B47" s="605"/>
      <c r="C47" s="605"/>
      <c r="D47" s="605"/>
      <c r="E47" s="605"/>
      <c r="F47" s="605"/>
      <c r="G47" s="665">
        <f>IF(ISBLANK('一括記入シート（最初に記入してください）'!C33),"",'一括記入シート（最初に記入してください）'!C33)</f>
      </c>
      <c r="H47" s="621"/>
      <c r="I47" s="621"/>
      <c r="J47" s="621"/>
      <c r="K47" s="621"/>
      <c r="L47" s="621"/>
      <c r="M47" s="621"/>
      <c r="N47" s="622"/>
      <c r="O47" s="665">
        <f>IF(ISBLANK('一括記入シート（最初に記入してください）'!E33),"",'一括記入シート（最初に記入してください）'!E33)</f>
      </c>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2"/>
    </row>
    <row r="48" spans="2:38" ht="13.5">
      <c r="B48" s="605"/>
      <c r="C48" s="605"/>
      <c r="D48" s="605"/>
      <c r="E48" s="605"/>
      <c r="F48" s="605"/>
      <c r="G48" s="634"/>
      <c r="H48" s="601"/>
      <c r="I48" s="601"/>
      <c r="J48" s="601"/>
      <c r="K48" s="601"/>
      <c r="L48" s="601"/>
      <c r="M48" s="601"/>
      <c r="N48" s="635"/>
      <c r="O48" s="634"/>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35"/>
    </row>
    <row r="49" spans="2:38" ht="13.5">
      <c r="B49" s="605"/>
      <c r="C49" s="605"/>
      <c r="D49" s="605"/>
      <c r="E49" s="605"/>
      <c r="F49" s="605"/>
      <c r="G49" s="665">
        <f>IF(ISBLANK('一括記入シート（最初に記入してください）'!C34),"",'一括記入シート（最初に記入してください）'!C34)</f>
      </c>
      <c r="H49" s="621"/>
      <c r="I49" s="621"/>
      <c r="J49" s="621"/>
      <c r="K49" s="621"/>
      <c r="L49" s="621"/>
      <c r="M49" s="621"/>
      <c r="N49" s="622"/>
      <c r="O49" s="665">
        <f>IF(ISBLANK('一括記入シート（最初に記入してください）'!E34),"",'一括記入シート（最初に記入してください）'!E34)</f>
      </c>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2"/>
    </row>
    <row r="50" spans="2:38" ht="13.5">
      <c r="B50" s="605"/>
      <c r="C50" s="605"/>
      <c r="D50" s="605"/>
      <c r="E50" s="605"/>
      <c r="F50" s="605"/>
      <c r="G50" s="634"/>
      <c r="H50" s="601"/>
      <c r="I50" s="601"/>
      <c r="J50" s="601"/>
      <c r="K50" s="601"/>
      <c r="L50" s="601"/>
      <c r="M50" s="601"/>
      <c r="N50" s="635"/>
      <c r="O50" s="634"/>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35"/>
    </row>
    <row r="51" spans="2:38" ht="13.5">
      <c r="B51" s="605"/>
      <c r="C51" s="605"/>
      <c r="D51" s="605"/>
      <c r="E51" s="605"/>
      <c r="F51" s="605"/>
      <c r="G51" s="665">
        <f>IF(ISBLANK('一括記入シート（最初に記入してください）'!C35),"",'一括記入シート（最初に記入してください）'!C35)</f>
      </c>
      <c r="H51" s="621"/>
      <c r="I51" s="621"/>
      <c r="J51" s="621"/>
      <c r="K51" s="621"/>
      <c r="L51" s="621"/>
      <c r="M51" s="621"/>
      <c r="N51" s="622"/>
      <c r="O51" s="665">
        <f>IF(ISBLANK('一括記入シート（最初に記入してください）'!E35),"",'一括記入シート（最初に記入してください）'!E35)</f>
      </c>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2"/>
    </row>
    <row r="52" spans="2:38" ht="13.5">
      <c r="B52" s="605"/>
      <c r="C52" s="605"/>
      <c r="D52" s="605"/>
      <c r="E52" s="605"/>
      <c r="F52" s="605"/>
      <c r="G52" s="634"/>
      <c r="H52" s="601"/>
      <c r="I52" s="601"/>
      <c r="J52" s="601"/>
      <c r="K52" s="601"/>
      <c r="L52" s="601"/>
      <c r="M52" s="601"/>
      <c r="N52" s="635"/>
      <c r="O52" s="634"/>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35"/>
    </row>
    <row r="53" spans="2:38" ht="13.5">
      <c r="B53" s="605"/>
      <c r="C53" s="605"/>
      <c r="D53" s="605"/>
      <c r="E53" s="605"/>
      <c r="F53" s="605"/>
      <c r="G53" s="665">
        <f>IF(ISBLANK('一括記入シート（最初に記入してください）'!C36),"",'一括記入シート（最初に記入してください）'!C36)</f>
      </c>
      <c r="H53" s="621"/>
      <c r="I53" s="621"/>
      <c r="J53" s="621"/>
      <c r="K53" s="621"/>
      <c r="L53" s="621"/>
      <c r="M53" s="621"/>
      <c r="N53" s="622"/>
      <c r="O53" s="665">
        <f>IF(ISBLANK('一括記入シート（最初に記入してください）'!E36),"",'一括記入シート（最初に記入してください）'!E36)</f>
      </c>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2"/>
    </row>
    <row r="54" spans="2:38" ht="13.5">
      <c r="B54" s="605"/>
      <c r="C54" s="605"/>
      <c r="D54" s="605"/>
      <c r="E54" s="605"/>
      <c r="F54" s="605"/>
      <c r="G54" s="634"/>
      <c r="H54" s="601"/>
      <c r="I54" s="601"/>
      <c r="J54" s="601"/>
      <c r="K54" s="601"/>
      <c r="L54" s="601"/>
      <c r="M54" s="601"/>
      <c r="N54" s="635"/>
      <c r="O54" s="634"/>
      <c r="P54" s="601"/>
      <c r="Q54" s="601"/>
      <c r="R54" s="601"/>
      <c r="S54" s="601"/>
      <c r="T54" s="601"/>
      <c r="U54" s="601"/>
      <c r="V54" s="601"/>
      <c r="W54" s="601"/>
      <c r="X54" s="601"/>
      <c r="Y54" s="601"/>
      <c r="Z54" s="601"/>
      <c r="AA54" s="601"/>
      <c r="AB54" s="601"/>
      <c r="AC54" s="601"/>
      <c r="AD54" s="601"/>
      <c r="AE54" s="601"/>
      <c r="AF54" s="601"/>
      <c r="AG54" s="601"/>
      <c r="AH54" s="601"/>
      <c r="AI54" s="601"/>
      <c r="AJ54" s="601"/>
      <c r="AK54" s="601"/>
      <c r="AL54" s="635"/>
    </row>
    <row r="55" spans="2:38" ht="13.5">
      <c r="B55" s="605"/>
      <c r="C55" s="605"/>
      <c r="D55" s="605"/>
      <c r="E55" s="605"/>
      <c r="F55" s="605"/>
      <c r="G55" s="665">
        <f>IF(ISBLANK('一括記入シート（最初に記入してください）'!C37),"",'一括記入シート（最初に記入してください）'!C37)</f>
      </c>
      <c r="H55" s="621"/>
      <c r="I55" s="621"/>
      <c r="J55" s="621"/>
      <c r="K55" s="621"/>
      <c r="L55" s="621"/>
      <c r="M55" s="621"/>
      <c r="N55" s="622"/>
      <c r="O55" s="665">
        <f>IF(ISBLANK('一括記入シート（最初に記入してください）'!E37),"",'一括記入シート（最初に記入してください）'!E37)</f>
      </c>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2"/>
    </row>
    <row r="56" spans="2:38" ht="13.5">
      <c r="B56" s="605"/>
      <c r="C56" s="605"/>
      <c r="D56" s="605"/>
      <c r="E56" s="605"/>
      <c r="F56" s="605"/>
      <c r="G56" s="634"/>
      <c r="H56" s="601"/>
      <c r="I56" s="601"/>
      <c r="J56" s="601"/>
      <c r="K56" s="601"/>
      <c r="L56" s="601"/>
      <c r="M56" s="601"/>
      <c r="N56" s="635"/>
      <c r="O56" s="634"/>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35"/>
    </row>
  </sheetData>
  <sheetProtection/>
  <mergeCells count="101">
    <mergeCell ref="G53:N54"/>
    <mergeCell ref="O53:AL54"/>
    <mergeCell ref="G55:N56"/>
    <mergeCell ref="O55:AL56"/>
    <mergeCell ref="B45:J45"/>
    <mergeCell ref="B46:F56"/>
    <mergeCell ref="G46:N46"/>
    <mergeCell ref="O46:AL46"/>
    <mergeCell ref="G47:N48"/>
    <mergeCell ref="O47:AL48"/>
    <mergeCell ref="G49:N50"/>
    <mergeCell ref="O49:AL50"/>
    <mergeCell ref="G51:N52"/>
    <mergeCell ref="O51:AL52"/>
    <mergeCell ref="G42:AL42"/>
    <mergeCell ref="G43:AL43"/>
    <mergeCell ref="B44:F44"/>
    <mergeCell ref="R44:S44"/>
    <mergeCell ref="T44:U44"/>
    <mergeCell ref="W44:X44"/>
    <mergeCell ref="Z44:AA44"/>
    <mergeCell ref="B33:F34"/>
    <mergeCell ref="G33:AL34"/>
    <mergeCell ref="B35:F43"/>
    <mergeCell ref="G35:AL35"/>
    <mergeCell ref="G36:AL36"/>
    <mergeCell ref="G37:AL37"/>
    <mergeCell ref="G38:AL38"/>
    <mergeCell ref="G39:AL39"/>
    <mergeCell ref="G40:AL40"/>
    <mergeCell ref="G41:AL41"/>
    <mergeCell ref="B31:F32"/>
    <mergeCell ref="H31:I31"/>
    <mergeCell ref="J31:K31"/>
    <mergeCell ref="L31:M31"/>
    <mergeCell ref="Q31:AL31"/>
    <mergeCell ref="G32:AL32"/>
    <mergeCell ref="B24:F25"/>
    <mergeCell ref="G24:Y25"/>
    <mergeCell ref="AE24:AL24"/>
    <mergeCell ref="AE25:AL25"/>
    <mergeCell ref="B26:F29"/>
    <mergeCell ref="G26:Y29"/>
    <mergeCell ref="AE26:AL26"/>
    <mergeCell ref="AE27:AL27"/>
    <mergeCell ref="AE28:AL28"/>
    <mergeCell ref="AE29:AL29"/>
    <mergeCell ref="B20:F21"/>
    <mergeCell ref="G20:Y21"/>
    <mergeCell ref="Z20:AD21"/>
    <mergeCell ref="AE20:AL21"/>
    <mergeCell ref="B22:F23"/>
    <mergeCell ref="G22:Y23"/>
    <mergeCell ref="AE22:AL22"/>
    <mergeCell ref="AE23:AL23"/>
    <mergeCell ref="AE12:AG15"/>
    <mergeCell ref="AH12:AJ15"/>
    <mergeCell ref="B17:I17"/>
    <mergeCell ref="B18:J19"/>
    <mergeCell ref="K18:Y19"/>
    <mergeCell ref="Z18:AD19"/>
    <mergeCell ref="AE18:AL19"/>
    <mergeCell ref="AH11:AJ11"/>
    <mergeCell ref="D12:F15"/>
    <mergeCell ref="G12:I15"/>
    <mergeCell ref="J12:L15"/>
    <mergeCell ref="M12:O15"/>
    <mergeCell ref="P12:R15"/>
    <mergeCell ref="S12:U15"/>
    <mergeCell ref="V12:X15"/>
    <mergeCell ref="Y12:AA15"/>
    <mergeCell ref="AB12:AD15"/>
    <mergeCell ref="P11:R11"/>
    <mergeCell ref="S11:U11"/>
    <mergeCell ref="V11:X11"/>
    <mergeCell ref="Y11:AA11"/>
    <mergeCell ref="AB11:AD11"/>
    <mergeCell ref="AE11:AG11"/>
    <mergeCell ref="Y8:Z8"/>
    <mergeCell ref="AA8:AB8"/>
    <mergeCell ref="AD8:AE8"/>
    <mergeCell ref="AG8:AH8"/>
    <mergeCell ref="AJ8:AL8"/>
    <mergeCell ref="B11:C15"/>
    <mergeCell ref="D11:F11"/>
    <mergeCell ref="G11:I11"/>
    <mergeCell ref="J11:L11"/>
    <mergeCell ref="M11:O11"/>
    <mergeCell ref="B8:G8"/>
    <mergeCell ref="H8:I8"/>
    <mergeCell ref="J8:K8"/>
    <mergeCell ref="M8:N8"/>
    <mergeCell ref="P8:Q8"/>
    <mergeCell ref="S8:X8"/>
    <mergeCell ref="B2:AL3"/>
    <mergeCell ref="B5:G7"/>
    <mergeCell ref="H5:AL5"/>
    <mergeCell ref="H7:I7"/>
    <mergeCell ref="J7:N7"/>
    <mergeCell ref="Q7:R7"/>
    <mergeCell ref="S7:AB7"/>
  </mergeCells>
  <dataValidations count="6">
    <dataValidation type="list" allowBlank="1" showInputMessage="1" showErrorMessage="1" sqref="AA8:AB8">
      <formula1>"元,２,３,４,５,"</formula1>
    </dataValidation>
    <dataValidation type="list" allowBlank="1" showInputMessage="1" showErrorMessage="1" sqref="W44:X44 AD8:AE8 M8:N8">
      <formula1>"1,2,3,4,5,6,7,8,9,10,11,12"</formula1>
    </dataValidation>
    <dataValidation type="list" allowBlank="1" showInputMessage="1" showErrorMessage="1" sqref="Z44:AA44 AG8:AH8 P8:Q8">
      <formula1>"1,2,3,4,5,6,7,8,9,10,11,12,13,14,15,16,17,18,19,20,21,22,23,24,25,26,27,28,29,30,31"</formula1>
    </dataValidation>
    <dataValidation type="list" allowBlank="1" showInputMessage="1" showErrorMessage="1" prompt="リストから選択（複数項目該当する場合は手入力で構いません）" sqref="G26:Y29">
      <formula1>$AU$86:$AU$89</formula1>
    </dataValidation>
    <dataValidation type="list" allowBlank="1" showInputMessage="1" showErrorMessage="1" sqref="G24:Y25">
      <formula1>$AQ$86:$AQ$150</formula1>
    </dataValidation>
    <dataValidation type="list" allowBlank="1" showInputMessage="1" showErrorMessage="1" sqref="J31:K31 T44:U44 J8:K8">
      <formula1>"元,２,３,４,５,"</formula1>
    </dataValidation>
  </dataValidation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B1:J68"/>
  <sheetViews>
    <sheetView zoomScalePageLayoutView="0" workbookViewId="0" topLeftCell="A1">
      <selection activeCell="D27" sqref="D27"/>
    </sheetView>
  </sheetViews>
  <sheetFormatPr defaultColWidth="9.00390625" defaultRowHeight="13.5"/>
  <cols>
    <col min="1" max="1" width="7.25390625" style="0" customWidth="1"/>
    <col min="2" max="3" width="10.125" style="0" customWidth="1"/>
    <col min="4" max="4" width="4.50390625" style="0" customWidth="1"/>
    <col min="5" max="11" width="10.125" style="0" customWidth="1"/>
  </cols>
  <sheetData>
    <row r="1" ht="15.75" customHeight="1">
      <c r="J1" s="39" t="s">
        <v>454</v>
      </c>
    </row>
    <row r="2" spans="2:10" ht="15.75" customHeight="1">
      <c r="B2" s="18"/>
      <c r="C2" s="18"/>
      <c r="D2" s="18"/>
      <c r="E2" s="18"/>
      <c r="F2" s="18"/>
      <c r="G2" s="18"/>
      <c r="H2" s="18"/>
      <c r="I2" s="19"/>
      <c r="J2" s="28"/>
    </row>
    <row r="3" spans="2:10" ht="15.75" customHeight="1">
      <c r="B3" s="18"/>
      <c r="C3" s="18"/>
      <c r="D3" s="18"/>
      <c r="E3" s="18"/>
      <c r="F3" s="18"/>
      <c r="G3" s="18"/>
      <c r="H3" s="18"/>
      <c r="I3" s="18"/>
      <c r="J3" s="18"/>
    </row>
    <row r="4" spans="2:10" ht="15.75" customHeight="1">
      <c r="B4" s="18"/>
      <c r="C4" s="18"/>
      <c r="D4" s="18"/>
      <c r="E4" s="18"/>
      <c r="F4" s="18"/>
      <c r="G4" s="18"/>
      <c r="H4" s="18"/>
      <c r="I4" s="18"/>
      <c r="J4" s="18"/>
    </row>
    <row r="5" spans="2:10" ht="15.75" customHeight="1">
      <c r="B5" s="18"/>
      <c r="C5" s="18"/>
      <c r="D5" s="667" t="s">
        <v>448</v>
      </c>
      <c r="E5" s="667"/>
      <c r="F5" s="667"/>
      <c r="G5" s="667"/>
      <c r="H5" s="667"/>
      <c r="I5" s="18"/>
      <c r="J5" s="18"/>
    </row>
    <row r="6" spans="2:10" ht="15.75" customHeight="1">
      <c r="B6" s="18"/>
      <c r="C6" s="18"/>
      <c r="D6" s="20"/>
      <c r="E6" s="20"/>
      <c r="F6" s="20"/>
      <c r="G6" s="20"/>
      <c r="H6" s="20"/>
      <c r="I6" s="18"/>
      <c r="J6" s="18"/>
    </row>
    <row r="7" spans="2:10" ht="15.75" customHeight="1">
      <c r="B7" s="18"/>
      <c r="C7" s="18"/>
      <c r="D7" s="18"/>
      <c r="E7" s="18"/>
      <c r="F7" s="18"/>
      <c r="G7" s="18"/>
      <c r="H7" s="18"/>
      <c r="I7" s="668"/>
      <c r="J7" s="668"/>
    </row>
    <row r="8" spans="2:10" ht="15.75" customHeight="1">
      <c r="B8" s="18"/>
      <c r="C8" s="18"/>
      <c r="D8" s="18"/>
      <c r="E8" s="18"/>
      <c r="F8" s="18"/>
      <c r="G8" s="18"/>
      <c r="H8" s="21"/>
      <c r="I8" s="669" t="s">
        <v>559</v>
      </c>
      <c r="J8" s="669"/>
    </row>
    <row r="9" spans="2:10" ht="15.75" customHeight="1">
      <c r="B9" s="18"/>
      <c r="C9" s="18"/>
      <c r="D9" s="18"/>
      <c r="E9" s="18"/>
      <c r="F9" s="18"/>
      <c r="G9" s="18"/>
      <c r="H9" s="18"/>
      <c r="I9" s="18"/>
      <c r="J9" s="18"/>
    </row>
    <row r="10" spans="2:10" ht="15.75" customHeight="1">
      <c r="B10" s="274"/>
      <c r="C10" s="153"/>
      <c r="D10" s="275" t="str">
        <f>CONCATENATE('一括記入シート（最初に記入してください）'!C33,"　",'一括記入シート（最初に記入してください）'!D33,"　","様")</f>
        <v>　　様</v>
      </c>
      <c r="E10" s="32"/>
      <c r="F10" s="32"/>
      <c r="G10" s="18"/>
      <c r="H10" s="18"/>
      <c r="I10" s="18"/>
      <c r="J10" s="18"/>
    </row>
    <row r="11" spans="2:10" ht="15.75" customHeight="1">
      <c r="B11" s="274"/>
      <c r="C11" s="153"/>
      <c r="D11" s="275" t="str">
        <f>CONCATENATE('一括記入シート（最初に記入してください）'!C34,"　",'一括記入シート（最初に記入してください）'!D34,"　","様")</f>
        <v>　　様</v>
      </c>
      <c r="E11" s="32"/>
      <c r="F11" s="32"/>
      <c r="G11" s="18"/>
      <c r="H11" s="18"/>
      <c r="I11" s="18"/>
      <c r="J11" s="18"/>
    </row>
    <row r="12" spans="2:10" ht="15.75" customHeight="1">
      <c r="B12" s="274"/>
      <c r="C12" s="153"/>
      <c r="D12" s="275" t="str">
        <f>CONCATENATE('一括記入シート（最初に記入してください）'!C35,"　",'一括記入シート（最初に記入してください）'!D35,"　","様")</f>
        <v>　　様</v>
      </c>
      <c r="E12" s="32"/>
      <c r="F12" s="32"/>
      <c r="G12" s="18"/>
      <c r="H12" s="18"/>
      <c r="I12" s="18"/>
      <c r="J12" s="18"/>
    </row>
    <row r="13" spans="2:10" ht="15.75" customHeight="1">
      <c r="B13" s="274"/>
      <c r="C13" s="153"/>
      <c r="D13" s="275" t="str">
        <f>CONCATENATE('一括記入シート（最初に記入してください）'!C36,"　",'一括記入シート（最初に記入してください）'!D36,"　","様")</f>
        <v>　　様</v>
      </c>
      <c r="E13" s="32"/>
      <c r="F13" s="32"/>
      <c r="G13" s="18"/>
      <c r="H13" s="18"/>
      <c r="I13" s="18"/>
      <c r="J13" s="18"/>
    </row>
    <row r="14" spans="2:10" ht="15.75" customHeight="1">
      <c r="B14" s="274"/>
      <c r="C14" s="153"/>
      <c r="D14" s="275" t="str">
        <f>CONCATENATE('一括記入シート（最初に記入してください）'!C37,"　",'一括記入シート（最初に記入してください）'!D37,"　","様")</f>
        <v>　　様</v>
      </c>
      <c r="E14" s="32"/>
      <c r="F14" s="32"/>
      <c r="G14" s="18"/>
      <c r="H14" s="18"/>
      <c r="I14" s="18"/>
      <c r="J14" s="18"/>
    </row>
    <row r="15" spans="2:10" ht="15.75" customHeight="1">
      <c r="B15" s="18"/>
      <c r="C15" s="18"/>
      <c r="D15" s="18"/>
      <c r="E15" s="18"/>
      <c r="F15" s="22"/>
      <c r="G15" s="18"/>
      <c r="H15" s="18"/>
      <c r="I15" s="18"/>
      <c r="J15" s="18"/>
    </row>
    <row r="16" spans="2:10" ht="15.75" customHeight="1">
      <c r="B16" s="18"/>
      <c r="C16" s="18"/>
      <c r="D16" s="18"/>
      <c r="E16" s="18"/>
      <c r="F16" s="22"/>
      <c r="G16" s="18"/>
      <c r="H16" s="18"/>
      <c r="I16" s="18"/>
      <c r="J16" s="18"/>
    </row>
    <row r="17" spans="2:10" ht="15.75" customHeight="1">
      <c r="B17" s="18"/>
      <c r="C17" s="18"/>
      <c r="D17" s="18"/>
      <c r="E17" s="18"/>
      <c r="F17" s="22"/>
      <c r="G17" s="680" t="s">
        <v>451</v>
      </c>
      <c r="H17" s="681"/>
      <c r="I17" s="681"/>
      <c r="J17" s="278"/>
    </row>
    <row r="18" spans="2:10" ht="15.75" customHeight="1">
      <c r="B18" s="18"/>
      <c r="C18" s="18"/>
      <c r="D18" s="18"/>
      <c r="E18" s="18"/>
      <c r="F18" s="22"/>
      <c r="G18" s="682" t="s">
        <v>388</v>
      </c>
      <c r="H18" s="683" t="s">
        <v>452</v>
      </c>
      <c r="I18" s="684"/>
      <c r="J18" s="685" t="s">
        <v>172</v>
      </c>
    </row>
    <row r="19" spans="2:10" ht="15.75" customHeight="1">
      <c r="B19" s="18"/>
      <c r="C19" s="18"/>
      <c r="D19" s="18"/>
      <c r="E19" s="18"/>
      <c r="F19" s="22"/>
      <c r="G19" s="682"/>
      <c r="H19" s="684"/>
      <c r="I19" s="684"/>
      <c r="J19" s="685"/>
    </row>
    <row r="20" spans="2:10" ht="15.75" customHeight="1">
      <c r="B20" s="18"/>
      <c r="C20" s="18"/>
      <c r="D20" s="18"/>
      <c r="E20" s="18"/>
      <c r="F20" s="22"/>
      <c r="G20" s="18"/>
      <c r="H20" s="18"/>
      <c r="I20" s="18"/>
      <c r="J20" s="18"/>
    </row>
    <row r="21" spans="2:10" ht="15.75" customHeight="1">
      <c r="B21" s="18"/>
      <c r="C21" s="18"/>
      <c r="D21" s="18"/>
      <c r="E21" s="18"/>
      <c r="F21" s="18"/>
      <c r="G21" s="18"/>
      <c r="H21" s="18"/>
      <c r="I21" s="18"/>
      <c r="J21" s="18"/>
    </row>
    <row r="22" spans="2:10" ht="15.75" customHeight="1">
      <c r="B22" s="670" t="s">
        <v>329</v>
      </c>
      <c r="C22" s="670"/>
      <c r="D22" s="670"/>
      <c r="E22" s="670"/>
      <c r="F22" s="670"/>
      <c r="G22" s="670"/>
      <c r="H22" s="670"/>
      <c r="I22" s="670"/>
      <c r="J22" s="670"/>
    </row>
    <row r="23" spans="2:10" ht="15.75" customHeight="1">
      <c r="B23" s="18"/>
      <c r="C23" s="18"/>
      <c r="D23" s="18"/>
      <c r="E23" s="18"/>
      <c r="F23" s="18"/>
      <c r="G23" s="18"/>
      <c r="H23" s="18"/>
      <c r="I23" s="18"/>
      <c r="J23" s="18"/>
    </row>
    <row r="24" spans="2:10" ht="15.75" customHeight="1">
      <c r="B24" s="18"/>
      <c r="C24" s="18"/>
      <c r="D24" s="18"/>
      <c r="E24" s="18"/>
      <c r="F24" s="23" t="s">
        <v>173</v>
      </c>
      <c r="G24" s="18"/>
      <c r="H24" s="18"/>
      <c r="I24" s="18"/>
      <c r="J24" s="18"/>
    </row>
    <row r="25" spans="2:10" ht="15.75" customHeight="1">
      <c r="B25" s="18"/>
      <c r="C25" s="18"/>
      <c r="D25" s="18"/>
      <c r="E25" s="18"/>
      <c r="F25" s="18"/>
      <c r="G25" s="18"/>
      <c r="H25" s="18"/>
      <c r="I25" s="18"/>
      <c r="J25" s="18"/>
    </row>
    <row r="26" spans="2:10" ht="15.75" customHeight="1">
      <c r="B26" s="671" t="s">
        <v>53</v>
      </c>
      <c r="C26" s="672"/>
      <c r="D26" s="675"/>
      <c r="E26" s="676"/>
      <c r="F26" s="676"/>
      <c r="G26" s="677" t="s">
        <v>301</v>
      </c>
      <c r="H26" s="678"/>
      <c r="I26" s="678"/>
      <c r="J26" s="679"/>
    </row>
    <row r="27" spans="2:10" ht="15.75" customHeight="1">
      <c r="B27" s="673"/>
      <c r="C27" s="674"/>
      <c r="D27" s="291" t="s">
        <v>450</v>
      </c>
      <c r="E27" s="292"/>
      <c r="F27" s="292"/>
      <c r="G27" s="273"/>
      <c r="H27" s="293"/>
      <c r="I27" s="293"/>
      <c r="J27" s="294"/>
    </row>
    <row r="28" spans="2:10" ht="15.75" customHeight="1">
      <c r="B28" s="686" t="s">
        <v>174</v>
      </c>
      <c r="C28" s="687"/>
      <c r="D28" s="29"/>
      <c r="E28" s="688" t="s">
        <v>453</v>
      </c>
      <c r="F28" s="688"/>
      <c r="G28" s="688"/>
      <c r="H28" s="688"/>
      <c r="I28" s="688"/>
      <c r="J28" s="689"/>
    </row>
    <row r="29" spans="2:10" ht="15.75" customHeight="1">
      <c r="B29" s="686" t="s">
        <v>175</v>
      </c>
      <c r="C29" s="690"/>
      <c r="D29" s="29"/>
      <c r="E29" s="691" t="s">
        <v>176</v>
      </c>
      <c r="F29" s="692"/>
      <c r="G29" s="692"/>
      <c r="H29" s="692"/>
      <c r="I29" s="692"/>
      <c r="J29" s="693"/>
    </row>
    <row r="30" spans="2:10" ht="15.75" customHeight="1">
      <c r="B30" s="686" t="s">
        <v>177</v>
      </c>
      <c r="C30" s="687"/>
      <c r="D30" s="29"/>
      <c r="E30" s="694" t="s">
        <v>560</v>
      </c>
      <c r="F30" s="695"/>
      <c r="G30" s="695"/>
      <c r="H30" s="695"/>
      <c r="I30" s="695"/>
      <c r="J30" s="696"/>
    </row>
    <row r="31" spans="2:10" ht="15.75" customHeight="1">
      <c r="B31" s="686" t="s">
        <v>178</v>
      </c>
      <c r="C31" s="687"/>
      <c r="D31" s="30"/>
      <c r="E31" s="697" t="str">
        <f>+G17</f>
        <v>〇〇地区保存会</v>
      </c>
      <c r="F31" s="697"/>
      <c r="G31" s="698" t="s">
        <v>307</v>
      </c>
      <c r="H31" s="699"/>
      <c r="I31" s="699"/>
      <c r="J31" s="700"/>
    </row>
    <row r="32" spans="2:10" ht="15.75" customHeight="1">
      <c r="B32" s="686"/>
      <c r="C32" s="687"/>
      <c r="D32" s="701" t="s">
        <v>179</v>
      </c>
      <c r="E32" s="702"/>
      <c r="F32" s="703" t="s">
        <v>560</v>
      </c>
      <c r="G32" s="704"/>
      <c r="H32" s="702" t="s">
        <v>180</v>
      </c>
      <c r="I32" s="702"/>
      <c r="J32" s="705"/>
    </row>
    <row r="33" spans="2:10" ht="15.75" customHeight="1">
      <c r="B33" s="706" t="s">
        <v>181</v>
      </c>
      <c r="C33" s="707"/>
      <c r="D33" s="30"/>
      <c r="E33" s="708" t="s">
        <v>560</v>
      </c>
      <c r="F33" s="709"/>
      <c r="G33" s="709"/>
      <c r="H33" s="698" t="s">
        <v>308</v>
      </c>
      <c r="I33" s="698"/>
      <c r="J33" s="710"/>
    </row>
    <row r="34" spans="2:10" ht="15.75" customHeight="1">
      <c r="B34" s="706"/>
      <c r="C34" s="707"/>
      <c r="D34" s="31"/>
      <c r="E34" s="711" t="s">
        <v>314</v>
      </c>
      <c r="F34" s="711"/>
      <c r="G34" s="711"/>
      <c r="H34" s="711"/>
      <c r="I34" s="711"/>
      <c r="J34" s="712"/>
    </row>
    <row r="35" spans="2:10" ht="15.75" customHeight="1">
      <c r="B35" s="706" t="s">
        <v>182</v>
      </c>
      <c r="C35" s="707"/>
      <c r="D35" s="30"/>
      <c r="E35" s="708" t="s">
        <v>561</v>
      </c>
      <c r="F35" s="713"/>
      <c r="G35" s="713"/>
      <c r="H35" s="697" t="s">
        <v>215</v>
      </c>
      <c r="I35" s="697"/>
      <c r="J35" s="714"/>
    </row>
    <row r="36" spans="2:10" ht="15.75" customHeight="1">
      <c r="B36" s="706"/>
      <c r="C36" s="707"/>
      <c r="D36" s="31"/>
      <c r="E36" s="715" t="s">
        <v>312</v>
      </c>
      <c r="F36" s="715"/>
      <c r="G36" s="715"/>
      <c r="H36" s="715"/>
      <c r="I36" s="715"/>
      <c r="J36" s="716"/>
    </row>
    <row r="37" spans="2:10" ht="15.75" customHeight="1">
      <c r="B37" s="686" t="s">
        <v>183</v>
      </c>
      <c r="C37" s="687"/>
      <c r="D37" s="29"/>
      <c r="E37" s="688" t="s">
        <v>184</v>
      </c>
      <c r="F37" s="688"/>
      <c r="G37" s="688"/>
      <c r="H37" s="688"/>
      <c r="I37" s="688"/>
      <c r="J37" s="689"/>
    </row>
    <row r="38" spans="2:10" ht="15.75" customHeight="1">
      <c r="B38" s="686" t="s">
        <v>185</v>
      </c>
      <c r="C38" s="687"/>
      <c r="D38" s="29"/>
      <c r="E38" s="688" t="s">
        <v>184</v>
      </c>
      <c r="F38" s="688"/>
      <c r="G38" s="688"/>
      <c r="H38" s="688"/>
      <c r="I38" s="688"/>
      <c r="J38" s="689"/>
    </row>
    <row r="39" spans="2:10" ht="15.75" customHeight="1">
      <c r="B39" s="686" t="s">
        <v>186</v>
      </c>
      <c r="C39" s="687"/>
      <c r="D39" s="24" t="s">
        <v>187</v>
      </c>
      <c r="E39" s="717" t="s">
        <v>580</v>
      </c>
      <c r="F39" s="717"/>
      <c r="G39" s="717"/>
      <c r="H39" s="717"/>
      <c r="I39" s="717"/>
      <c r="J39" s="718"/>
    </row>
    <row r="40" spans="2:10" ht="15.75" customHeight="1">
      <c r="B40" s="686"/>
      <c r="C40" s="687"/>
      <c r="D40" s="25"/>
      <c r="E40" s="719"/>
      <c r="F40" s="719"/>
      <c r="G40" s="719"/>
      <c r="H40" s="719"/>
      <c r="I40" s="719"/>
      <c r="J40" s="720"/>
    </row>
    <row r="41" spans="2:10" ht="15.75" customHeight="1">
      <c r="B41" s="686"/>
      <c r="C41" s="687"/>
      <c r="D41" s="25"/>
      <c r="E41" s="719"/>
      <c r="F41" s="719"/>
      <c r="G41" s="719"/>
      <c r="H41" s="719"/>
      <c r="I41" s="719"/>
      <c r="J41" s="720"/>
    </row>
    <row r="42" spans="2:10" ht="15.75" customHeight="1">
      <c r="B42" s="686"/>
      <c r="C42" s="687"/>
      <c r="D42" s="25"/>
      <c r="E42" s="719"/>
      <c r="F42" s="719"/>
      <c r="G42" s="719"/>
      <c r="H42" s="719"/>
      <c r="I42" s="719"/>
      <c r="J42" s="720"/>
    </row>
    <row r="43" spans="2:10" ht="15.75" customHeight="1">
      <c r="B43" s="686"/>
      <c r="C43" s="687"/>
      <c r="D43" s="25"/>
      <c r="E43" s="719"/>
      <c r="F43" s="719"/>
      <c r="G43" s="719"/>
      <c r="H43" s="719"/>
      <c r="I43" s="719"/>
      <c r="J43" s="720"/>
    </row>
    <row r="44" spans="2:10" ht="15.75" customHeight="1">
      <c r="B44" s="686"/>
      <c r="C44" s="687"/>
      <c r="D44" s="25"/>
      <c r="E44" s="719"/>
      <c r="F44" s="719"/>
      <c r="G44" s="719"/>
      <c r="H44" s="719"/>
      <c r="I44" s="719"/>
      <c r="J44" s="720"/>
    </row>
    <row r="45" spans="2:10" ht="15.75" customHeight="1">
      <c r="B45" s="686"/>
      <c r="C45" s="687"/>
      <c r="D45" s="26" t="s">
        <v>188</v>
      </c>
      <c r="E45" s="721" t="s">
        <v>449</v>
      </c>
      <c r="F45" s="721"/>
      <c r="G45" s="721"/>
      <c r="H45" s="721"/>
      <c r="I45" s="721"/>
      <c r="J45" s="722"/>
    </row>
    <row r="46" spans="2:10" ht="15.75" customHeight="1">
      <c r="B46" s="686" t="s">
        <v>189</v>
      </c>
      <c r="C46" s="687"/>
      <c r="D46" s="25" t="s">
        <v>187</v>
      </c>
      <c r="E46" s="717" t="s">
        <v>313</v>
      </c>
      <c r="F46" s="717"/>
      <c r="G46" s="717"/>
      <c r="H46" s="717"/>
      <c r="I46" s="717"/>
      <c r="J46" s="718"/>
    </row>
    <row r="47" spans="2:10" ht="15.75" customHeight="1">
      <c r="B47" s="686"/>
      <c r="C47" s="687"/>
      <c r="D47" s="25"/>
      <c r="E47" s="723"/>
      <c r="F47" s="723"/>
      <c r="G47" s="723"/>
      <c r="H47" s="723"/>
      <c r="I47" s="723"/>
      <c r="J47" s="724"/>
    </row>
    <row r="48" spans="2:10" ht="15.75" customHeight="1">
      <c r="B48" s="686"/>
      <c r="C48" s="687"/>
      <c r="D48" s="25" t="s">
        <v>188</v>
      </c>
      <c r="E48" s="719" t="s">
        <v>190</v>
      </c>
      <c r="F48" s="719"/>
      <c r="G48" s="719"/>
      <c r="H48" s="719"/>
      <c r="I48" s="719"/>
      <c r="J48" s="720"/>
    </row>
    <row r="49" spans="2:10" ht="15.75" customHeight="1">
      <c r="B49" s="686"/>
      <c r="C49" s="687"/>
      <c r="D49" s="25"/>
      <c r="E49" s="725"/>
      <c r="F49" s="725"/>
      <c r="G49" s="725"/>
      <c r="H49" s="725"/>
      <c r="I49" s="725"/>
      <c r="J49" s="724"/>
    </row>
    <row r="50" spans="2:10" ht="15.75" customHeight="1">
      <c r="B50" s="686"/>
      <c r="C50" s="687"/>
      <c r="D50" s="25" t="s">
        <v>191</v>
      </c>
      <c r="E50" s="719" t="s">
        <v>192</v>
      </c>
      <c r="F50" s="719"/>
      <c r="G50" s="719"/>
      <c r="H50" s="719"/>
      <c r="I50" s="719"/>
      <c r="J50" s="720"/>
    </row>
    <row r="51" spans="2:10" ht="15.75" customHeight="1">
      <c r="B51" s="686"/>
      <c r="C51" s="687"/>
      <c r="D51" s="27"/>
      <c r="E51" s="726"/>
      <c r="F51" s="726"/>
      <c r="G51" s="726"/>
      <c r="H51" s="726"/>
      <c r="I51" s="726"/>
      <c r="J51" s="727"/>
    </row>
    <row r="52" ht="15.75" customHeight="1"/>
    <row r="53" ht="15.75" customHeight="1"/>
    <row r="54" ht="15.75" customHeight="1"/>
    <row r="55" spans="2:10" ht="15.75" customHeight="1">
      <c r="B55" s="728" t="s">
        <v>175</v>
      </c>
      <c r="C55" s="728"/>
      <c r="D55" s="19"/>
      <c r="E55" s="729"/>
      <c r="F55" s="729"/>
      <c r="G55" s="729"/>
      <c r="H55" s="729"/>
      <c r="I55" s="729"/>
      <c r="J55" s="729"/>
    </row>
    <row r="56" spans="2:10" ht="15.75" customHeight="1">
      <c r="B56" s="58" t="s">
        <v>193</v>
      </c>
      <c r="C56" s="730" t="s">
        <v>2</v>
      </c>
      <c r="D56" s="731"/>
      <c r="E56" s="731"/>
      <c r="F56" s="732"/>
      <c r="G56" s="730" t="s">
        <v>194</v>
      </c>
      <c r="H56" s="731"/>
      <c r="I56" s="731"/>
      <c r="J56" s="732"/>
    </row>
    <row r="57" spans="2:10" ht="15.75" customHeight="1">
      <c r="B57" s="733" t="s">
        <v>195</v>
      </c>
      <c r="C57" s="736" t="s">
        <v>196</v>
      </c>
      <c r="D57" s="737"/>
      <c r="E57" s="737"/>
      <c r="F57" s="738"/>
      <c r="G57" s="736"/>
      <c r="H57" s="737"/>
      <c r="I57" s="737"/>
      <c r="J57" s="738"/>
    </row>
    <row r="58" spans="2:10" ht="31.5" customHeight="1">
      <c r="B58" s="734"/>
      <c r="C58" s="739" t="s">
        <v>197</v>
      </c>
      <c r="D58" s="740"/>
      <c r="E58" s="740"/>
      <c r="F58" s="741"/>
      <c r="G58" s="736"/>
      <c r="H58" s="737"/>
      <c r="I58" s="737"/>
      <c r="J58" s="738"/>
    </row>
    <row r="59" spans="2:10" ht="31.5" customHeight="1">
      <c r="B59" s="735"/>
      <c r="C59" s="739" t="s">
        <v>299</v>
      </c>
      <c r="D59" s="740"/>
      <c r="E59" s="740"/>
      <c r="F59" s="741"/>
      <c r="G59" s="742" t="s">
        <v>199</v>
      </c>
      <c r="H59" s="743"/>
      <c r="I59" s="743"/>
      <c r="J59" s="744"/>
    </row>
    <row r="60" spans="2:10" ht="15.75" customHeight="1">
      <c r="B60" s="733" t="s">
        <v>200</v>
      </c>
      <c r="C60" s="736" t="s">
        <v>201</v>
      </c>
      <c r="D60" s="737"/>
      <c r="E60" s="737"/>
      <c r="F60" s="738"/>
      <c r="G60" s="736"/>
      <c r="H60" s="737"/>
      <c r="I60" s="737"/>
      <c r="J60" s="738"/>
    </row>
    <row r="61" spans="2:10" ht="15.75" customHeight="1">
      <c r="B61" s="734"/>
      <c r="C61" s="736" t="s">
        <v>202</v>
      </c>
      <c r="D61" s="737"/>
      <c r="E61" s="737"/>
      <c r="F61" s="738"/>
      <c r="G61" s="736" t="s">
        <v>203</v>
      </c>
      <c r="H61" s="737"/>
      <c r="I61" s="737"/>
      <c r="J61" s="738"/>
    </row>
    <row r="62" spans="2:10" ht="15.75" customHeight="1">
      <c r="B62" s="735"/>
      <c r="C62" s="736"/>
      <c r="D62" s="737"/>
      <c r="E62" s="737"/>
      <c r="F62" s="738"/>
      <c r="G62" s="736"/>
      <c r="H62" s="737"/>
      <c r="I62" s="737"/>
      <c r="J62" s="738"/>
    </row>
    <row r="63" spans="2:10" ht="15.75" customHeight="1">
      <c r="B63" s="733" t="s">
        <v>206</v>
      </c>
      <c r="C63" s="736" t="s">
        <v>207</v>
      </c>
      <c r="D63" s="737"/>
      <c r="E63" s="737"/>
      <c r="F63" s="738"/>
      <c r="G63" s="736"/>
      <c r="H63" s="737"/>
      <c r="I63" s="737"/>
      <c r="J63" s="738"/>
    </row>
    <row r="64" spans="2:10" ht="15.75" customHeight="1">
      <c r="B64" s="734"/>
      <c r="C64" s="736" t="s">
        <v>208</v>
      </c>
      <c r="D64" s="737"/>
      <c r="E64" s="737"/>
      <c r="F64" s="738"/>
      <c r="G64" s="736"/>
      <c r="H64" s="737"/>
      <c r="I64" s="737"/>
      <c r="J64" s="738"/>
    </row>
    <row r="65" spans="2:10" ht="15.75" customHeight="1">
      <c r="B65" s="734"/>
      <c r="C65" s="736" t="s">
        <v>209</v>
      </c>
      <c r="D65" s="737"/>
      <c r="E65" s="737"/>
      <c r="F65" s="738"/>
      <c r="G65" s="736"/>
      <c r="H65" s="737"/>
      <c r="I65" s="737"/>
      <c r="J65" s="738"/>
    </row>
    <row r="66" spans="2:10" ht="15.75" customHeight="1">
      <c r="B66" s="735"/>
      <c r="C66" s="736" t="s">
        <v>210</v>
      </c>
      <c r="D66" s="737"/>
      <c r="E66" s="737"/>
      <c r="F66" s="738"/>
      <c r="G66" s="736"/>
      <c r="H66" s="737"/>
      <c r="I66" s="737"/>
      <c r="J66" s="738"/>
    </row>
    <row r="67" spans="2:10" ht="15.75" customHeight="1">
      <c r="B67" s="18" t="s">
        <v>211</v>
      </c>
      <c r="C67" s="18"/>
      <c r="D67" s="18"/>
      <c r="E67" s="18"/>
      <c r="F67" s="18"/>
      <c r="G67" s="18"/>
      <c r="H67" s="18"/>
      <c r="I67" s="18"/>
      <c r="J67" s="18"/>
    </row>
    <row r="68" spans="2:10" ht="13.5">
      <c r="B68" s="18"/>
      <c r="C68" s="18"/>
      <c r="D68" s="18"/>
      <c r="E68" s="18"/>
      <c r="F68" s="18"/>
      <c r="G68" s="18"/>
      <c r="H68" s="18"/>
      <c r="I68" s="18"/>
      <c r="J68" s="18"/>
    </row>
  </sheetData>
  <sheetProtection/>
  <mergeCells count="69">
    <mergeCell ref="B63:B66"/>
    <mergeCell ref="C63:F63"/>
    <mergeCell ref="G63:J63"/>
    <mergeCell ref="C64:F64"/>
    <mergeCell ref="G64:J64"/>
    <mergeCell ref="C65:F65"/>
    <mergeCell ref="G65:J65"/>
    <mergeCell ref="C66:F66"/>
    <mergeCell ref="G66:J66"/>
    <mergeCell ref="B60:B62"/>
    <mergeCell ref="C60:F60"/>
    <mergeCell ref="G60:J60"/>
    <mergeCell ref="C61:F61"/>
    <mergeCell ref="G61:J61"/>
    <mergeCell ref="C62:F62"/>
    <mergeCell ref="G62:J62"/>
    <mergeCell ref="C56:F56"/>
    <mergeCell ref="G56:J56"/>
    <mergeCell ref="B57:B59"/>
    <mergeCell ref="C57:F57"/>
    <mergeCell ref="G57:J57"/>
    <mergeCell ref="C58:F58"/>
    <mergeCell ref="G58:J58"/>
    <mergeCell ref="C59:F59"/>
    <mergeCell ref="G59:J59"/>
    <mergeCell ref="B46:C51"/>
    <mergeCell ref="E46:J47"/>
    <mergeCell ref="E48:J49"/>
    <mergeCell ref="E50:J51"/>
    <mergeCell ref="B55:C55"/>
    <mergeCell ref="E55:J55"/>
    <mergeCell ref="B37:C37"/>
    <mergeCell ref="E37:J37"/>
    <mergeCell ref="B38:C38"/>
    <mergeCell ref="E38:J38"/>
    <mergeCell ref="B39:C45"/>
    <mergeCell ref="E39:J44"/>
    <mergeCell ref="E45:J45"/>
    <mergeCell ref="B33:C34"/>
    <mergeCell ref="E33:G33"/>
    <mergeCell ref="H33:J33"/>
    <mergeCell ref="E34:J34"/>
    <mergeCell ref="B35:C36"/>
    <mergeCell ref="E35:G35"/>
    <mergeCell ref="H35:J35"/>
    <mergeCell ref="E36:J36"/>
    <mergeCell ref="B31:C32"/>
    <mergeCell ref="E31:F31"/>
    <mergeCell ref="G31:J31"/>
    <mergeCell ref="D32:E32"/>
    <mergeCell ref="F32:G32"/>
    <mergeCell ref="H32:J32"/>
    <mergeCell ref="J18:J19"/>
    <mergeCell ref="B28:C28"/>
    <mergeCell ref="E28:J28"/>
    <mergeCell ref="B29:C29"/>
    <mergeCell ref="E29:J29"/>
    <mergeCell ref="B30:C30"/>
    <mergeCell ref="E30:J30"/>
    <mergeCell ref="D5:H5"/>
    <mergeCell ref="I7:J7"/>
    <mergeCell ref="I8:J8"/>
    <mergeCell ref="B22:J22"/>
    <mergeCell ref="B26:C27"/>
    <mergeCell ref="D26:F26"/>
    <mergeCell ref="G26:J26"/>
    <mergeCell ref="G17:I17"/>
    <mergeCell ref="G18:G19"/>
    <mergeCell ref="H18:I19"/>
  </mergeCell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B1:J66"/>
  <sheetViews>
    <sheetView zoomScalePageLayoutView="0" workbookViewId="0" topLeftCell="A1">
      <selection activeCell="E30" sqref="E30:J30"/>
    </sheetView>
  </sheetViews>
  <sheetFormatPr defaultColWidth="9.00390625" defaultRowHeight="13.5"/>
  <cols>
    <col min="1" max="1" width="7.25390625" style="0" customWidth="1"/>
    <col min="2" max="3" width="10.125" style="0" customWidth="1"/>
    <col min="4" max="4" width="4.50390625" style="0" customWidth="1"/>
    <col min="5" max="10" width="10.125" style="0" customWidth="1"/>
  </cols>
  <sheetData>
    <row r="1" ht="15.75" customHeight="1">
      <c r="J1" s="39" t="s">
        <v>455</v>
      </c>
    </row>
    <row r="2" ht="15.75" customHeight="1">
      <c r="J2" s="39"/>
    </row>
    <row r="3" spans="2:10" ht="15.75" customHeight="1">
      <c r="B3" s="18"/>
      <c r="C3" s="18"/>
      <c r="D3" s="18"/>
      <c r="E3" s="18"/>
      <c r="F3" s="18"/>
      <c r="G3" s="18"/>
      <c r="H3" s="18"/>
      <c r="I3" s="18"/>
      <c r="J3" s="18"/>
    </row>
    <row r="4" spans="2:10" ht="15.75" customHeight="1">
      <c r="B4" s="18"/>
      <c r="C4" s="18"/>
      <c r="D4" s="18"/>
      <c r="E4" s="18"/>
      <c r="F4" s="18"/>
      <c r="G4" s="18"/>
      <c r="H4" s="18"/>
      <c r="I4" s="18"/>
      <c r="J4" s="18"/>
    </row>
    <row r="5" spans="2:10" ht="15.75" customHeight="1">
      <c r="B5" s="18"/>
      <c r="C5" s="18"/>
      <c r="D5" s="747" t="s">
        <v>212</v>
      </c>
      <c r="E5" s="747"/>
      <c r="F5" s="747"/>
      <c r="G5" s="747"/>
      <c r="H5" s="747"/>
      <c r="I5" s="18"/>
      <c r="J5" s="18"/>
    </row>
    <row r="6" spans="2:10" ht="15.75" customHeight="1">
      <c r="B6" s="18"/>
      <c r="C6" s="18"/>
      <c r="D6" s="20"/>
      <c r="E6" s="20"/>
      <c r="F6" s="20"/>
      <c r="G6" s="20"/>
      <c r="H6" s="20"/>
      <c r="I6" s="18"/>
      <c r="J6" s="18"/>
    </row>
    <row r="7" spans="2:10" ht="15.75" customHeight="1">
      <c r="B7" s="18"/>
      <c r="C7" s="18"/>
      <c r="D7" s="18"/>
      <c r="E7" s="18"/>
      <c r="F7" s="18"/>
      <c r="G7" s="18"/>
      <c r="H7" s="18"/>
      <c r="I7" s="668"/>
      <c r="J7" s="668"/>
    </row>
    <row r="8" spans="2:10" ht="15.75" customHeight="1">
      <c r="B8" s="18"/>
      <c r="C8" s="18"/>
      <c r="D8" s="18"/>
      <c r="E8" s="18"/>
      <c r="F8" s="18"/>
      <c r="G8" s="18"/>
      <c r="H8" s="21"/>
      <c r="I8" s="669" t="s">
        <v>559</v>
      </c>
      <c r="J8" s="669"/>
    </row>
    <row r="9" spans="2:10" ht="15.75" customHeight="1">
      <c r="B9" s="18"/>
      <c r="C9" s="18"/>
      <c r="D9" s="18"/>
      <c r="E9" s="18"/>
      <c r="F9" s="18"/>
      <c r="G9" s="18"/>
      <c r="H9" s="18"/>
      <c r="I9" s="18"/>
      <c r="J9" s="18"/>
    </row>
    <row r="10" spans="2:10" ht="15.75" customHeight="1">
      <c r="B10" s="748" t="str">
        <f>CONCATENATE('一括記入シート（最初に記入してください）'!D33,"　",'一括記入シート（最初に記入してください）'!E33,"　","様")</f>
        <v>　　様</v>
      </c>
      <c r="C10" s="749"/>
      <c r="D10" s="749"/>
      <c r="E10" s="750"/>
      <c r="F10" s="750"/>
      <c r="G10" s="18"/>
      <c r="H10" s="18"/>
      <c r="I10" s="18"/>
      <c r="J10" s="18"/>
    </row>
    <row r="11" spans="2:10" ht="15.75" customHeight="1">
      <c r="B11" s="748" t="str">
        <f>CONCATENATE('一括記入シート（最初に記入してください）'!D34,"　",'一括記入シート（最初に記入してください）'!E34,"　","様")</f>
        <v>　　様</v>
      </c>
      <c r="C11" s="748"/>
      <c r="D11" s="748"/>
      <c r="E11" s="748"/>
      <c r="F11" s="748"/>
      <c r="G11" s="18"/>
      <c r="H11" s="18"/>
      <c r="I11" s="18"/>
      <c r="J11" s="18"/>
    </row>
    <row r="12" spans="2:10" ht="15.75" customHeight="1">
      <c r="B12" s="748" t="str">
        <f>CONCATENATE('一括記入シート（最初に記入してください）'!D35,"　",'一括記入シート（最初に記入してください）'!E35,"　","様")</f>
        <v>　　様</v>
      </c>
      <c r="C12" s="749"/>
      <c r="D12" s="749"/>
      <c r="E12" s="750"/>
      <c r="F12" s="750"/>
      <c r="G12" s="18"/>
      <c r="H12" s="18"/>
      <c r="I12" s="18"/>
      <c r="J12" s="18"/>
    </row>
    <row r="13" spans="2:10" ht="15.75" customHeight="1">
      <c r="B13" s="748" t="str">
        <f>CONCATENATE('一括記入シート（最初に記入してください）'!D36,"　",'一括記入シート（最初に記入してください）'!E36,"　","様")</f>
        <v>　　様</v>
      </c>
      <c r="C13" s="749"/>
      <c r="D13" s="749"/>
      <c r="E13" s="750"/>
      <c r="F13" s="750"/>
      <c r="G13" s="18"/>
      <c r="H13" s="18"/>
      <c r="I13" s="18"/>
      <c r="J13" s="18"/>
    </row>
    <row r="14" spans="2:10" ht="15.75" customHeight="1">
      <c r="B14" s="748" t="str">
        <f>CONCATENATE('一括記入シート（最初に記入してください）'!D37,"　",'一括記入シート（最初に記入してください）'!E37,"　","様")</f>
        <v>　　様</v>
      </c>
      <c r="C14" s="749"/>
      <c r="D14" s="749"/>
      <c r="E14" s="750"/>
      <c r="F14" s="750"/>
      <c r="G14" s="18"/>
      <c r="H14" s="18"/>
      <c r="I14" s="18"/>
      <c r="J14" s="18"/>
    </row>
    <row r="15" spans="2:10" ht="15.75" customHeight="1">
      <c r="B15" s="18"/>
      <c r="C15" s="18"/>
      <c r="D15" s="18"/>
      <c r="E15" s="18"/>
      <c r="F15" s="22"/>
      <c r="G15" s="18"/>
      <c r="H15" s="18"/>
      <c r="I15" s="18"/>
      <c r="J15" s="18"/>
    </row>
    <row r="16" spans="2:10" ht="15.75" customHeight="1">
      <c r="B16" s="18"/>
      <c r="C16" s="18"/>
      <c r="D16" s="18"/>
      <c r="E16" s="18"/>
      <c r="F16" s="22"/>
      <c r="G16" s="18"/>
      <c r="H16" s="18"/>
      <c r="I16" s="18"/>
      <c r="J16" s="18"/>
    </row>
    <row r="17" spans="2:10" ht="15.75" customHeight="1">
      <c r="B17" s="18"/>
      <c r="C17" s="18"/>
      <c r="D17" s="18"/>
      <c r="E17" s="18"/>
      <c r="F17" s="22"/>
      <c r="G17" s="680" t="s">
        <v>451</v>
      </c>
      <c r="H17" s="681"/>
      <c r="I17" s="681"/>
      <c r="J17" s="278"/>
    </row>
    <row r="18" spans="2:10" ht="15.75" customHeight="1">
      <c r="B18" s="18"/>
      <c r="C18" s="18"/>
      <c r="D18" s="18"/>
      <c r="E18" s="18"/>
      <c r="F18" s="22"/>
      <c r="G18" s="682" t="s">
        <v>388</v>
      </c>
      <c r="H18" s="683" t="s">
        <v>452</v>
      </c>
      <c r="I18" s="684"/>
      <c r="J18" s="685" t="s">
        <v>172</v>
      </c>
    </row>
    <row r="19" spans="2:10" ht="15.75" customHeight="1">
      <c r="B19" s="18"/>
      <c r="C19" s="18"/>
      <c r="D19" s="18"/>
      <c r="E19" s="18"/>
      <c r="F19" s="22"/>
      <c r="G19" s="682"/>
      <c r="H19" s="684"/>
      <c r="I19" s="684"/>
      <c r="J19" s="685"/>
    </row>
    <row r="20" spans="2:10" ht="15.75" customHeight="1">
      <c r="B20" s="18"/>
      <c r="C20" s="18"/>
      <c r="D20" s="18"/>
      <c r="E20" s="18"/>
      <c r="F20" s="18"/>
      <c r="G20" s="18"/>
      <c r="H20" s="18"/>
      <c r="I20" s="18"/>
      <c r="J20" s="18"/>
    </row>
    <row r="21" spans="2:10" ht="15.75" customHeight="1">
      <c r="B21" s="745" t="s">
        <v>306</v>
      </c>
      <c r="C21" s="745"/>
      <c r="D21" s="745"/>
      <c r="E21" s="745"/>
      <c r="F21" s="745"/>
      <c r="G21" s="745"/>
      <c r="H21" s="745"/>
      <c r="I21" s="745"/>
      <c r="J21" s="745"/>
    </row>
    <row r="22" spans="2:10" ht="15.75" customHeight="1">
      <c r="B22" s="746"/>
      <c r="C22" s="746"/>
      <c r="D22" s="746"/>
      <c r="E22" s="746"/>
      <c r="F22" s="746"/>
      <c r="G22" s="746"/>
      <c r="H22" s="746"/>
      <c r="I22" s="746"/>
      <c r="J22" s="746"/>
    </row>
    <row r="23" spans="2:10" ht="15.75" customHeight="1">
      <c r="B23" s="18"/>
      <c r="C23" s="18"/>
      <c r="D23" s="18"/>
      <c r="E23" s="18"/>
      <c r="F23" s="23" t="s">
        <v>173</v>
      </c>
      <c r="G23" s="18"/>
      <c r="H23" s="18"/>
      <c r="I23" s="18"/>
      <c r="J23" s="18"/>
    </row>
    <row r="24" spans="2:10" ht="15.75" customHeight="1">
      <c r="B24" s="18"/>
      <c r="C24" s="18"/>
      <c r="D24" s="18"/>
      <c r="E24" s="18"/>
      <c r="F24" s="18"/>
      <c r="G24" s="18"/>
      <c r="H24" s="18"/>
      <c r="I24" s="18"/>
      <c r="J24" s="18"/>
    </row>
    <row r="25" spans="2:10" ht="15.75" customHeight="1">
      <c r="B25" s="671" t="s">
        <v>53</v>
      </c>
      <c r="C25" s="672"/>
      <c r="D25" s="751">
        <f>IF(ISBLANK('一括記入シート（最初に記入してください）'!D14),"",'一括記入シート（最初に記入してください）'!D14)</f>
      </c>
      <c r="E25" s="752"/>
      <c r="F25" s="752"/>
      <c r="G25" s="677" t="s">
        <v>302</v>
      </c>
      <c r="H25" s="678"/>
      <c r="I25" s="678"/>
      <c r="J25" s="679"/>
    </row>
    <row r="26" spans="2:10" ht="15.75" customHeight="1">
      <c r="B26" s="673"/>
      <c r="C26" s="674"/>
      <c r="D26" s="295" t="s">
        <v>450</v>
      </c>
      <c r="E26" s="296"/>
      <c r="F26" s="296"/>
      <c r="G26" s="297"/>
      <c r="H26" s="298"/>
      <c r="I26" s="298"/>
      <c r="J26" s="299"/>
    </row>
    <row r="27" spans="2:10" ht="32.25" customHeight="1">
      <c r="B27" s="686" t="s">
        <v>167</v>
      </c>
      <c r="C27" s="690"/>
      <c r="D27" s="300"/>
      <c r="E27" s="753" t="s">
        <v>213</v>
      </c>
      <c r="F27" s="754"/>
      <c r="G27" s="754"/>
      <c r="H27" s="754"/>
      <c r="I27" s="754"/>
      <c r="J27" s="755"/>
    </row>
    <row r="28" spans="2:10" ht="15.75" customHeight="1">
      <c r="B28" s="686" t="s">
        <v>175</v>
      </c>
      <c r="C28" s="690"/>
      <c r="D28" s="300"/>
      <c r="E28" s="753" t="s">
        <v>176</v>
      </c>
      <c r="F28" s="754"/>
      <c r="G28" s="754"/>
      <c r="H28" s="754"/>
      <c r="I28" s="754"/>
      <c r="J28" s="755"/>
    </row>
    <row r="29" spans="2:10" ht="15.75" customHeight="1">
      <c r="B29" s="686" t="s">
        <v>174</v>
      </c>
      <c r="C29" s="687"/>
      <c r="D29" s="300"/>
      <c r="E29" s="756" t="s">
        <v>453</v>
      </c>
      <c r="F29" s="756"/>
      <c r="G29" s="756"/>
      <c r="H29" s="756"/>
      <c r="I29" s="756"/>
      <c r="J29" s="757"/>
    </row>
    <row r="30" spans="2:10" ht="15.75" customHeight="1">
      <c r="B30" s="686" t="s">
        <v>177</v>
      </c>
      <c r="C30" s="687"/>
      <c r="D30" s="300"/>
      <c r="E30" s="758" t="s">
        <v>559</v>
      </c>
      <c r="F30" s="759"/>
      <c r="G30" s="759"/>
      <c r="H30" s="759"/>
      <c r="I30" s="759"/>
      <c r="J30" s="760"/>
    </row>
    <row r="31" spans="2:10" ht="15.75" customHeight="1">
      <c r="B31" s="686" t="s">
        <v>178</v>
      </c>
      <c r="C31" s="687"/>
      <c r="D31" s="301"/>
      <c r="E31" s="677" t="str">
        <f>+G17</f>
        <v>〇〇地区保存会</v>
      </c>
      <c r="F31" s="677"/>
      <c r="G31" s="677" t="s">
        <v>214</v>
      </c>
      <c r="H31" s="761"/>
      <c r="I31" s="761"/>
      <c r="J31" s="762"/>
    </row>
    <row r="32" spans="2:10" ht="15.75" customHeight="1">
      <c r="B32" s="686"/>
      <c r="C32" s="687"/>
      <c r="D32" s="763" t="s">
        <v>179</v>
      </c>
      <c r="E32" s="764"/>
      <c r="F32" s="765" t="s">
        <v>559</v>
      </c>
      <c r="G32" s="766"/>
      <c r="H32" s="764" t="s">
        <v>180</v>
      </c>
      <c r="I32" s="764"/>
      <c r="J32" s="767"/>
    </row>
    <row r="33" spans="2:10" ht="15.75" customHeight="1">
      <c r="B33" s="706" t="s">
        <v>181</v>
      </c>
      <c r="C33" s="707"/>
      <c r="D33" s="301"/>
      <c r="E33" s="768" t="s">
        <v>559</v>
      </c>
      <c r="F33" s="769"/>
      <c r="G33" s="769"/>
      <c r="H33" s="677" t="s">
        <v>215</v>
      </c>
      <c r="I33" s="677"/>
      <c r="J33" s="770"/>
    </row>
    <row r="34" spans="2:10" ht="15.75" customHeight="1">
      <c r="B34" s="706"/>
      <c r="C34" s="707"/>
      <c r="D34" s="302"/>
      <c r="E34" s="771" t="s">
        <v>314</v>
      </c>
      <c r="F34" s="771"/>
      <c r="G34" s="771"/>
      <c r="H34" s="771"/>
      <c r="I34" s="771"/>
      <c r="J34" s="772"/>
    </row>
    <row r="35" spans="2:10" ht="15.75" customHeight="1">
      <c r="B35" s="706" t="s">
        <v>216</v>
      </c>
      <c r="C35" s="707"/>
      <c r="D35" s="301"/>
      <c r="E35" s="768" t="s">
        <v>561</v>
      </c>
      <c r="F35" s="773"/>
      <c r="G35" s="773"/>
      <c r="H35" s="677" t="s">
        <v>215</v>
      </c>
      <c r="I35" s="677"/>
      <c r="J35" s="770"/>
    </row>
    <row r="36" spans="2:10" ht="15.75" customHeight="1">
      <c r="B36" s="706"/>
      <c r="C36" s="707"/>
      <c r="D36" s="302"/>
      <c r="E36" s="774" t="s">
        <v>312</v>
      </c>
      <c r="F36" s="774"/>
      <c r="G36" s="774"/>
      <c r="H36" s="774"/>
      <c r="I36" s="774"/>
      <c r="J36" s="775"/>
    </row>
    <row r="37" spans="2:10" ht="15.75" customHeight="1">
      <c r="B37" s="686" t="s">
        <v>183</v>
      </c>
      <c r="C37" s="687"/>
      <c r="D37" s="300"/>
      <c r="E37" s="756" t="s">
        <v>184</v>
      </c>
      <c r="F37" s="756"/>
      <c r="G37" s="756"/>
      <c r="H37" s="756"/>
      <c r="I37" s="756"/>
      <c r="J37" s="757"/>
    </row>
    <row r="38" spans="2:10" ht="15.75" customHeight="1">
      <c r="B38" s="686" t="s">
        <v>185</v>
      </c>
      <c r="C38" s="687"/>
      <c r="D38" s="300"/>
      <c r="E38" s="756" t="s">
        <v>184</v>
      </c>
      <c r="F38" s="756"/>
      <c r="G38" s="756"/>
      <c r="H38" s="756"/>
      <c r="I38" s="756"/>
      <c r="J38" s="757"/>
    </row>
    <row r="39" spans="2:10" ht="15.75" customHeight="1">
      <c r="B39" s="686" t="s">
        <v>186</v>
      </c>
      <c r="C39" s="687"/>
      <c r="D39" s="303" t="s">
        <v>187</v>
      </c>
      <c r="E39" s="717" t="s">
        <v>581</v>
      </c>
      <c r="F39" s="717"/>
      <c r="G39" s="717"/>
      <c r="H39" s="717"/>
      <c r="I39" s="717"/>
      <c r="J39" s="718"/>
    </row>
    <row r="40" spans="2:10" ht="15.75" customHeight="1">
      <c r="B40" s="686"/>
      <c r="C40" s="687"/>
      <c r="D40" s="304"/>
      <c r="E40" s="719"/>
      <c r="F40" s="719"/>
      <c r="G40" s="719"/>
      <c r="H40" s="719"/>
      <c r="I40" s="719"/>
      <c r="J40" s="720"/>
    </row>
    <row r="41" spans="2:10" ht="15.75" customHeight="1">
      <c r="B41" s="686"/>
      <c r="C41" s="687"/>
      <c r="D41" s="304"/>
      <c r="E41" s="719"/>
      <c r="F41" s="719"/>
      <c r="G41" s="719"/>
      <c r="H41" s="719"/>
      <c r="I41" s="719"/>
      <c r="J41" s="720"/>
    </row>
    <row r="42" spans="2:10" ht="15.75" customHeight="1">
      <c r="B42" s="686"/>
      <c r="C42" s="687"/>
      <c r="D42" s="304"/>
      <c r="E42" s="719"/>
      <c r="F42" s="719"/>
      <c r="G42" s="719"/>
      <c r="H42" s="719"/>
      <c r="I42" s="719"/>
      <c r="J42" s="720"/>
    </row>
    <row r="43" spans="2:10" ht="21" customHeight="1">
      <c r="B43" s="686"/>
      <c r="C43" s="687"/>
      <c r="D43" s="304"/>
      <c r="E43" s="719"/>
      <c r="F43" s="719"/>
      <c r="G43" s="719"/>
      <c r="H43" s="719"/>
      <c r="I43" s="719"/>
      <c r="J43" s="720"/>
    </row>
    <row r="44" spans="2:10" ht="15.75" customHeight="1">
      <c r="B44" s="686"/>
      <c r="C44" s="687"/>
      <c r="D44" s="305" t="s">
        <v>188</v>
      </c>
      <c r="E44" s="721" t="s">
        <v>456</v>
      </c>
      <c r="F44" s="721"/>
      <c r="G44" s="721"/>
      <c r="H44" s="721"/>
      <c r="I44" s="721"/>
      <c r="J44" s="722"/>
    </row>
    <row r="45" spans="2:10" ht="15.75" customHeight="1">
      <c r="B45" s="686" t="s">
        <v>189</v>
      </c>
      <c r="C45" s="687"/>
      <c r="D45" s="25" t="s">
        <v>187</v>
      </c>
      <c r="E45" s="776" t="s">
        <v>190</v>
      </c>
      <c r="F45" s="776"/>
      <c r="G45" s="776"/>
      <c r="H45" s="776"/>
      <c r="I45" s="776"/>
      <c r="J45" s="777"/>
    </row>
    <row r="46" spans="2:10" ht="15.75" customHeight="1">
      <c r="B46" s="686"/>
      <c r="C46" s="687"/>
      <c r="D46" s="25"/>
      <c r="E46" s="776"/>
      <c r="F46" s="776"/>
      <c r="G46" s="776"/>
      <c r="H46" s="776"/>
      <c r="I46" s="776"/>
      <c r="J46" s="777"/>
    </row>
    <row r="47" spans="2:10" ht="15.75" customHeight="1">
      <c r="B47" s="686"/>
      <c r="C47" s="687"/>
      <c r="D47" s="25" t="s">
        <v>188</v>
      </c>
      <c r="E47" s="776" t="s">
        <v>217</v>
      </c>
      <c r="F47" s="776"/>
      <c r="G47" s="776"/>
      <c r="H47" s="776"/>
      <c r="I47" s="776"/>
      <c r="J47" s="777"/>
    </row>
    <row r="48" spans="2:10" ht="15.75" customHeight="1">
      <c r="B48" s="686"/>
      <c r="C48" s="687"/>
      <c r="D48" s="27"/>
      <c r="E48" s="778"/>
      <c r="F48" s="778"/>
      <c r="G48" s="778"/>
      <c r="H48" s="778"/>
      <c r="I48" s="778"/>
      <c r="J48" s="779"/>
    </row>
    <row r="49" spans="2:10" ht="15.75" customHeight="1">
      <c r="B49" s="18"/>
      <c r="C49" s="18"/>
      <c r="D49" s="18"/>
      <c r="E49" s="18"/>
      <c r="F49" s="18"/>
      <c r="G49" s="18"/>
      <c r="H49" s="18"/>
      <c r="I49" s="18"/>
      <c r="J49" s="18"/>
    </row>
    <row r="50" spans="2:10" ht="15.75" customHeight="1">
      <c r="B50" s="18"/>
      <c r="C50" s="18"/>
      <c r="D50" s="18"/>
      <c r="E50" s="18"/>
      <c r="F50" s="18"/>
      <c r="G50" s="18"/>
      <c r="H50" s="18"/>
      <c r="I50" s="18"/>
      <c r="J50" s="18"/>
    </row>
    <row r="51" spans="2:10" ht="15.75" customHeight="1">
      <c r="B51" s="18"/>
      <c r="C51" s="18"/>
      <c r="D51" s="18"/>
      <c r="E51" s="18"/>
      <c r="F51" s="18"/>
      <c r="G51" s="18"/>
      <c r="H51" s="18"/>
      <c r="I51" s="18"/>
      <c r="J51" s="18"/>
    </row>
    <row r="52" spans="2:10" ht="15.75" customHeight="1">
      <c r="B52" s="18"/>
      <c r="C52" s="18"/>
      <c r="D52" s="18"/>
      <c r="E52" s="18"/>
      <c r="F52" s="18"/>
      <c r="G52" s="18"/>
      <c r="H52" s="18"/>
      <c r="I52" s="18"/>
      <c r="J52" s="18"/>
    </row>
    <row r="53" spans="2:10" ht="15.75" customHeight="1">
      <c r="B53" s="18"/>
      <c r="C53" s="18"/>
      <c r="D53" s="18"/>
      <c r="E53" s="18"/>
      <c r="F53" s="18"/>
      <c r="G53" s="18"/>
      <c r="H53" s="18"/>
      <c r="I53" s="18"/>
      <c r="J53" s="18"/>
    </row>
    <row r="54" spans="2:10" ht="15.75" customHeight="1">
      <c r="B54" s="780" t="s">
        <v>175</v>
      </c>
      <c r="C54" s="781"/>
      <c r="D54" s="19"/>
      <c r="E54" s="782"/>
      <c r="F54" s="783"/>
      <c r="G54" s="783"/>
      <c r="H54" s="783"/>
      <c r="I54" s="783"/>
      <c r="J54" s="783"/>
    </row>
    <row r="55" spans="2:10" ht="15.75" customHeight="1">
      <c r="B55" s="58" t="s">
        <v>193</v>
      </c>
      <c r="C55" s="784" t="s">
        <v>2</v>
      </c>
      <c r="D55" s="784"/>
      <c r="E55" s="784"/>
      <c r="F55" s="784"/>
      <c r="G55" s="784" t="s">
        <v>194</v>
      </c>
      <c r="H55" s="784"/>
      <c r="I55" s="784"/>
      <c r="J55" s="784"/>
    </row>
    <row r="56" spans="2:10" ht="15.75" customHeight="1">
      <c r="B56" s="785" t="s">
        <v>195</v>
      </c>
      <c r="C56" s="785" t="s">
        <v>196</v>
      </c>
      <c r="D56" s="785"/>
      <c r="E56" s="785"/>
      <c r="F56" s="785"/>
      <c r="G56" s="785"/>
      <c r="H56" s="785"/>
      <c r="I56" s="785"/>
      <c r="J56" s="785"/>
    </row>
    <row r="57" spans="2:10" ht="31.5" customHeight="1">
      <c r="B57" s="785"/>
      <c r="C57" s="739" t="s">
        <v>197</v>
      </c>
      <c r="D57" s="740"/>
      <c r="E57" s="740"/>
      <c r="F57" s="741"/>
      <c r="G57" s="785"/>
      <c r="H57" s="785"/>
      <c r="I57" s="785"/>
      <c r="J57" s="785"/>
    </row>
    <row r="58" spans="2:10" ht="31.5" customHeight="1">
      <c r="B58" s="785"/>
      <c r="C58" s="786" t="s">
        <v>198</v>
      </c>
      <c r="D58" s="785"/>
      <c r="E58" s="785"/>
      <c r="F58" s="785"/>
      <c r="G58" s="787" t="s">
        <v>199</v>
      </c>
      <c r="H58" s="787"/>
      <c r="I58" s="787"/>
      <c r="J58" s="787"/>
    </row>
    <row r="59" spans="2:10" ht="15.75" customHeight="1">
      <c r="B59" s="785" t="s">
        <v>200</v>
      </c>
      <c r="C59" s="785" t="s">
        <v>201</v>
      </c>
      <c r="D59" s="785"/>
      <c r="E59" s="785"/>
      <c r="F59" s="785"/>
      <c r="G59" s="785"/>
      <c r="H59" s="785"/>
      <c r="I59" s="785"/>
      <c r="J59" s="785"/>
    </row>
    <row r="60" spans="2:10" ht="15.75" customHeight="1">
      <c r="B60" s="785"/>
      <c r="C60" s="785" t="s">
        <v>202</v>
      </c>
      <c r="D60" s="785"/>
      <c r="E60" s="785"/>
      <c r="F60" s="785"/>
      <c r="G60" s="785" t="s">
        <v>203</v>
      </c>
      <c r="H60" s="785"/>
      <c r="I60" s="785"/>
      <c r="J60" s="785"/>
    </row>
    <row r="61" spans="2:10" ht="15.75" customHeight="1">
      <c r="B61" s="785"/>
      <c r="C61" s="785" t="s">
        <v>204</v>
      </c>
      <c r="D61" s="785"/>
      <c r="E61" s="785"/>
      <c r="F61" s="785"/>
      <c r="G61" s="785" t="s">
        <v>205</v>
      </c>
      <c r="H61" s="785"/>
      <c r="I61" s="785"/>
      <c r="J61" s="785"/>
    </row>
    <row r="62" spans="2:10" ht="15.75" customHeight="1">
      <c r="B62" s="785" t="s">
        <v>206</v>
      </c>
      <c r="C62" s="785" t="s">
        <v>207</v>
      </c>
      <c r="D62" s="785"/>
      <c r="E62" s="785"/>
      <c r="F62" s="785"/>
      <c r="G62" s="785"/>
      <c r="H62" s="785"/>
      <c r="I62" s="785"/>
      <c r="J62" s="785"/>
    </row>
    <row r="63" spans="2:10" ht="15.75" customHeight="1">
      <c r="B63" s="785"/>
      <c r="C63" s="785" t="s">
        <v>208</v>
      </c>
      <c r="D63" s="785"/>
      <c r="E63" s="785"/>
      <c r="F63" s="785"/>
      <c r="G63" s="785"/>
      <c r="H63" s="785"/>
      <c r="I63" s="785"/>
      <c r="J63" s="785"/>
    </row>
    <row r="64" spans="2:10" ht="15.75" customHeight="1">
      <c r="B64" s="785"/>
      <c r="C64" s="785" t="s">
        <v>209</v>
      </c>
      <c r="D64" s="785"/>
      <c r="E64" s="785"/>
      <c r="F64" s="785"/>
      <c r="G64" s="785"/>
      <c r="H64" s="785"/>
      <c r="I64" s="785"/>
      <c r="J64" s="785"/>
    </row>
    <row r="65" spans="2:10" ht="15.75" customHeight="1">
      <c r="B65" s="785"/>
      <c r="C65" s="785" t="s">
        <v>210</v>
      </c>
      <c r="D65" s="785"/>
      <c r="E65" s="785"/>
      <c r="F65" s="785"/>
      <c r="G65" s="785"/>
      <c r="H65" s="785"/>
      <c r="I65" s="785"/>
      <c r="J65" s="785"/>
    </row>
    <row r="66" spans="2:10" ht="15.75" customHeight="1">
      <c r="B66" s="18" t="s">
        <v>211</v>
      </c>
      <c r="C66" s="18"/>
      <c r="D66" s="18"/>
      <c r="E66" s="18"/>
      <c r="F66" s="18"/>
      <c r="G66" s="18"/>
      <c r="H66" s="18"/>
      <c r="I66" s="18"/>
      <c r="J66" s="18"/>
    </row>
  </sheetData>
  <sheetProtection/>
  <mergeCells count="75">
    <mergeCell ref="B62:B65"/>
    <mergeCell ref="C62:F62"/>
    <mergeCell ref="G62:J62"/>
    <mergeCell ref="C63:F63"/>
    <mergeCell ref="G63:J63"/>
    <mergeCell ref="C64:F64"/>
    <mergeCell ref="G64:J64"/>
    <mergeCell ref="C65:F65"/>
    <mergeCell ref="G65:J65"/>
    <mergeCell ref="B59:B61"/>
    <mergeCell ref="C59:F59"/>
    <mergeCell ref="G59:J59"/>
    <mergeCell ref="C60:F60"/>
    <mergeCell ref="G60:J60"/>
    <mergeCell ref="C61:F61"/>
    <mergeCell ref="G61:J61"/>
    <mergeCell ref="B56:B58"/>
    <mergeCell ref="C56:F56"/>
    <mergeCell ref="G56:J56"/>
    <mergeCell ref="C57:F57"/>
    <mergeCell ref="G57:J57"/>
    <mergeCell ref="C58:F58"/>
    <mergeCell ref="G58:J58"/>
    <mergeCell ref="B45:C48"/>
    <mergeCell ref="E45:J46"/>
    <mergeCell ref="E47:J48"/>
    <mergeCell ref="B54:C54"/>
    <mergeCell ref="E54:J54"/>
    <mergeCell ref="C55:F55"/>
    <mergeCell ref="G55:J55"/>
    <mergeCell ref="B37:C37"/>
    <mergeCell ref="E37:J37"/>
    <mergeCell ref="B38:C38"/>
    <mergeCell ref="E38:J38"/>
    <mergeCell ref="B39:C44"/>
    <mergeCell ref="E39:J43"/>
    <mergeCell ref="E44:J44"/>
    <mergeCell ref="B33:C34"/>
    <mergeCell ref="E33:G33"/>
    <mergeCell ref="H33:J33"/>
    <mergeCell ref="E34:J34"/>
    <mergeCell ref="B35:C36"/>
    <mergeCell ref="E35:G35"/>
    <mergeCell ref="H35:J35"/>
    <mergeCell ref="E36:J36"/>
    <mergeCell ref="B31:C32"/>
    <mergeCell ref="E31:F31"/>
    <mergeCell ref="G31:J31"/>
    <mergeCell ref="D32:E32"/>
    <mergeCell ref="F32:G32"/>
    <mergeCell ref="H32:J32"/>
    <mergeCell ref="B28:C28"/>
    <mergeCell ref="E28:J28"/>
    <mergeCell ref="B29:C29"/>
    <mergeCell ref="E29:J29"/>
    <mergeCell ref="B30:C30"/>
    <mergeCell ref="E30:J30"/>
    <mergeCell ref="B25:C26"/>
    <mergeCell ref="D25:F25"/>
    <mergeCell ref="G25:J25"/>
    <mergeCell ref="B27:C27"/>
    <mergeCell ref="E27:J27"/>
    <mergeCell ref="B13:F13"/>
    <mergeCell ref="B14:F14"/>
    <mergeCell ref="G18:G19"/>
    <mergeCell ref="H18:I19"/>
    <mergeCell ref="J18:J19"/>
    <mergeCell ref="B21:J22"/>
    <mergeCell ref="G17:I17"/>
    <mergeCell ref="D5:H5"/>
    <mergeCell ref="I7:J7"/>
    <mergeCell ref="I8:J8"/>
    <mergeCell ref="B10:F10"/>
    <mergeCell ref="B11:F11"/>
    <mergeCell ref="B12:F12"/>
  </mergeCells>
  <printOptions/>
  <pageMargins left="0.31496062992125984" right="0.31496062992125984" top="0.5511811023622047" bottom="0.35433070866141736"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B2:D21"/>
  <sheetViews>
    <sheetView zoomScalePageLayoutView="0" workbookViewId="0" topLeftCell="A1">
      <selection activeCell="C13" sqref="C13"/>
    </sheetView>
  </sheetViews>
  <sheetFormatPr defaultColWidth="9.00390625" defaultRowHeight="13.5"/>
  <cols>
    <col min="1" max="1" width="5.25390625" style="0" customWidth="1"/>
    <col min="2" max="2" width="25.00390625" style="0" bestFit="1" customWidth="1"/>
    <col min="3" max="3" width="26.875" style="0" customWidth="1"/>
    <col min="4" max="4" width="30.25390625" style="0" customWidth="1"/>
  </cols>
  <sheetData>
    <row r="2" spans="2:4" ht="21">
      <c r="B2" s="788" t="s">
        <v>399</v>
      </c>
      <c r="C2" s="788"/>
      <c r="D2" s="788"/>
    </row>
    <row r="3" spans="2:4" ht="46.5" customHeight="1">
      <c r="B3" s="35" t="s">
        <v>400</v>
      </c>
      <c r="C3" s="789" t="s">
        <v>562</v>
      </c>
      <c r="D3" s="789"/>
    </row>
    <row r="4" spans="2:4" ht="48.75" customHeight="1">
      <c r="B4" s="35" t="s">
        <v>53</v>
      </c>
      <c r="C4" s="790" t="s">
        <v>563</v>
      </c>
      <c r="D4" s="790"/>
    </row>
    <row r="5" spans="2:4" ht="43.5" customHeight="1">
      <c r="B5" s="35" t="s">
        <v>401</v>
      </c>
      <c r="C5" s="791" t="s">
        <v>402</v>
      </c>
      <c r="D5" s="791"/>
    </row>
    <row r="6" spans="2:4" ht="16.5" customHeight="1">
      <c r="B6" s="35"/>
      <c r="C6" s="35"/>
      <c r="D6" s="35"/>
    </row>
    <row r="7" spans="2:4" ht="41.25" customHeight="1">
      <c r="B7" s="280" t="s">
        <v>59</v>
      </c>
      <c r="C7" s="280" t="s">
        <v>42</v>
      </c>
      <c r="D7" s="280" t="s">
        <v>403</v>
      </c>
    </row>
    <row r="8" spans="2:4" ht="41.25" customHeight="1">
      <c r="B8" s="281" t="s">
        <v>404</v>
      </c>
      <c r="C8" s="281"/>
      <c r="D8" s="281"/>
    </row>
    <row r="9" spans="2:4" ht="41.25" customHeight="1">
      <c r="B9" s="281" t="s">
        <v>405</v>
      </c>
      <c r="C9" s="281"/>
      <c r="D9" s="281"/>
    </row>
    <row r="10" spans="2:4" ht="41.25" customHeight="1">
      <c r="B10" s="281" t="s">
        <v>406</v>
      </c>
      <c r="C10" s="281"/>
      <c r="D10" s="281"/>
    </row>
    <row r="11" spans="2:4" ht="41.25" customHeight="1">
      <c r="B11" s="281" t="s">
        <v>407</v>
      </c>
      <c r="C11" s="281"/>
      <c r="D11" s="281"/>
    </row>
    <row r="12" spans="2:4" ht="41.25" customHeight="1">
      <c r="B12" s="281"/>
      <c r="C12" s="281"/>
      <c r="D12" s="281"/>
    </row>
    <row r="13" spans="2:4" ht="41.25" customHeight="1">
      <c r="B13" s="281" t="s">
        <v>386</v>
      </c>
      <c r="C13" s="281" t="s">
        <v>409</v>
      </c>
      <c r="D13" s="281"/>
    </row>
    <row r="14" spans="2:4" ht="41.25" customHeight="1">
      <c r="B14" s="280" t="s">
        <v>410</v>
      </c>
      <c r="C14" s="281" t="s">
        <v>411</v>
      </c>
      <c r="D14" s="281"/>
    </row>
    <row r="15" spans="2:4" ht="41.25" customHeight="1">
      <c r="B15" s="280" t="s">
        <v>410</v>
      </c>
      <c r="C15" s="281" t="s">
        <v>412</v>
      </c>
      <c r="D15" s="281"/>
    </row>
    <row r="16" spans="2:4" ht="41.25" customHeight="1">
      <c r="B16" s="280" t="s">
        <v>410</v>
      </c>
      <c r="C16" s="281" t="s">
        <v>413</v>
      </c>
      <c r="D16" s="281"/>
    </row>
    <row r="17" spans="2:4" ht="41.25" customHeight="1">
      <c r="B17" s="280" t="s">
        <v>410</v>
      </c>
      <c r="C17" s="281" t="s">
        <v>414</v>
      </c>
      <c r="D17" s="281"/>
    </row>
    <row r="18" spans="2:4" ht="41.25" customHeight="1">
      <c r="B18" s="280" t="s">
        <v>410</v>
      </c>
      <c r="C18" s="281" t="s">
        <v>415</v>
      </c>
      <c r="D18" s="281"/>
    </row>
    <row r="19" spans="2:4" ht="13.5" customHeight="1">
      <c r="B19" s="35"/>
      <c r="C19" s="35"/>
      <c r="D19" s="35"/>
    </row>
    <row r="20" spans="2:4" ht="18.75" customHeight="1">
      <c r="B20" s="35" t="s">
        <v>564</v>
      </c>
      <c r="C20" s="279"/>
      <c r="D20" s="279"/>
    </row>
    <row r="21" spans="2:4" ht="18.75" customHeight="1">
      <c r="B21" s="35" t="s">
        <v>408</v>
      </c>
      <c r="C21" s="279"/>
      <c r="D21" s="279"/>
    </row>
  </sheetData>
  <sheetProtection/>
  <mergeCells count="4">
    <mergeCell ref="B2:D2"/>
    <mergeCell ref="C3:D3"/>
    <mergeCell ref="C4:D4"/>
    <mergeCell ref="C5:D5"/>
  </mergeCells>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midorikai</dc:creator>
  <cp:keywords/>
  <dc:description/>
  <cp:lastModifiedBy>user</cp:lastModifiedBy>
  <cp:lastPrinted>2020-05-15T00:06:08Z</cp:lastPrinted>
  <dcterms:created xsi:type="dcterms:W3CDTF">2011-12-06T07:39:48Z</dcterms:created>
  <dcterms:modified xsi:type="dcterms:W3CDTF">2020-08-06T00:27:33Z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1041-6.4.0.1898</vt:lpwstr>
  </property>
</Properties>
</file>